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nikolova\Desktop\2021.07.20 - Диляна Христова\"/>
    </mc:Choice>
  </mc:AlternateContent>
  <bookViews>
    <workbookView xWindow="-15" yWindow="285" windowWidth="13845" windowHeight="7575" tabRatio="989"/>
  </bookViews>
  <sheets>
    <sheet name="ПРИХОДИ" sheetId="3" r:id="rId1"/>
  </sheets>
  <calcPr calcId="162913"/>
</workbook>
</file>

<file path=xl/calcChain.xml><?xml version="1.0" encoding="utf-8"?>
<calcChain xmlns="http://schemas.openxmlformats.org/spreadsheetml/2006/main">
  <c r="D23" i="3" l="1"/>
  <c r="J23" i="3" s="1"/>
  <c r="H22" i="3"/>
  <c r="H21" i="3" s="1"/>
  <c r="G22" i="3"/>
  <c r="G21" i="3" s="1"/>
  <c r="D8" i="3"/>
  <c r="E8" i="3"/>
  <c r="E6" i="3"/>
  <c r="E27" i="3" s="1"/>
  <c r="F8" i="3"/>
  <c r="G8" i="3"/>
  <c r="C8" i="3"/>
  <c r="I8" i="3"/>
  <c r="H8" i="3"/>
  <c r="H6" i="3"/>
  <c r="J6" i="3" s="1"/>
  <c r="C6" i="3"/>
  <c r="I6" i="3" s="1"/>
  <c r="C19" i="3"/>
  <c r="D21" i="3"/>
  <c r="J21" i="3" s="1"/>
  <c r="E21" i="3"/>
  <c r="F21" i="3"/>
  <c r="C21" i="3"/>
  <c r="D19" i="3"/>
  <c r="J19" i="3" s="1"/>
  <c r="E19" i="3"/>
  <c r="F19" i="3"/>
  <c r="G19" i="3"/>
  <c r="I19" i="3" s="1"/>
  <c r="H19" i="3"/>
  <c r="D17" i="3"/>
  <c r="E17" i="3"/>
  <c r="F17" i="3"/>
  <c r="G17" i="3"/>
  <c r="H17" i="3"/>
  <c r="J17" i="3" s="1"/>
  <c r="C17" i="3"/>
  <c r="I17" i="3" s="1"/>
  <c r="D6" i="3"/>
  <c r="F6" i="3"/>
  <c r="G6" i="3"/>
  <c r="G27" i="3" s="1"/>
  <c r="C23" i="3"/>
  <c r="E23" i="3"/>
  <c r="F23" i="3"/>
  <c r="G23" i="3"/>
  <c r="I23" i="3" s="1"/>
  <c r="H23" i="3"/>
  <c r="C12" i="3"/>
  <c r="I12" i="3" s="1"/>
  <c r="C27" i="3"/>
  <c r="E12" i="3"/>
  <c r="F12" i="3"/>
  <c r="F27" i="3"/>
  <c r="G12" i="3"/>
  <c r="H12" i="3"/>
  <c r="D12" i="3"/>
  <c r="D27" i="3"/>
  <c r="J8" i="3"/>
  <c r="J12" i="3"/>
  <c r="I21" i="3" l="1"/>
  <c r="H27" i="3"/>
</calcChain>
</file>

<file path=xl/sharedStrings.xml><?xml version="1.0" encoding="utf-8"?>
<sst xmlns="http://schemas.openxmlformats.org/spreadsheetml/2006/main" count="37" uniqueCount="27">
  <si>
    <t>ОП " Стопанска и охранителна дейност"</t>
  </si>
  <si>
    <t>д/ст 8-6-898 "Други дейности по икономиката"</t>
  </si>
  <si>
    <t>д/ст 6-2-622 "Озеленяване"</t>
  </si>
  <si>
    <t>д/ст 6-2-623 "Чистота"</t>
  </si>
  <si>
    <t>д/ст 7-3-746 "Зоопаркове"</t>
  </si>
  <si>
    <t>д/ст 7-3-745 "Обредни домове и зали"</t>
  </si>
  <si>
    <t>ОП " Строителство и благоусройство"</t>
  </si>
  <si>
    <t>д/ст 6-1-603 "ВиК"</t>
  </si>
  <si>
    <t>д/ст 6-1-606 "Изгр., рем. и поддър.на ул.мрежа"</t>
  </si>
  <si>
    <t>д/ст 6-2-619 "др. дейности -благоустройство"</t>
  </si>
  <si>
    <t>ОП "Туризъм, публични прояви и атракции"</t>
  </si>
  <si>
    <t>д/ст 8-5-865 "Други дейности по туризма"</t>
  </si>
  <si>
    <t>ОП " Общински жилища и имоти"</t>
  </si>
  <si>
    <t>ОП " Общински медиен център"</t>
  </si>
  <si>
    <t>ОП "Чистота"</t>
  </si>
  <si>
    <t>СОБСТВЕНИ ПРИХОДИ</t>
  </si>
  <si>
    <t>ФИНАНСИРАНЕ ОТ ОБЩИНАТА</t>
  </si>
  <si>
    <t>РАЗХОДИ</t>
  </si>
  <si>
    <t>БЮДЖЕТ</t>
  </si>
  <si>
    <t>ОТЧЕТ</t>
  </si>
  <si>
    <t>№ ПО РЕД</t>
  </si>
  <si>
    <t>ОБЩИНСКО ПРЕДПРИЯТИЕ</t>
  </si>
  <si>
    <t>ВСИЧКО ЗА ОБЩИНСКИ ПРЕДПРИЯТИЯ:</t>
  </si>
  <si>
    <t>ДЯЛ НА СОБСТВЕНИТЕ ПРИХОДИ В РАЗХОДИТЕ       /В %/</t>
  </si>
  <si>
    <t>ПРИЛОЖЕНИЕ № 8</t>
  </si>
  <si>
    <t>Отчет за собствените приходи и финансиране на общински предприятия към Община Шумен за 2020 г.</t>
  </si>
  <si>
    <t>ОП " Паркове и обредни дейности"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</si>
</sst>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</font>
    <font>
      <b/>
      <sz val="10"/>
      <name val="Calibri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3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2" borderId="1" xfId="0" applyFill="1" applyBorder="1"/>
    <xf numFmtId="3" fontId="0" fillId="2" borderId="1" xfId="0" applyNumberFormat="1" applyFill="1" applyBorder="1"/>
    <xf numFmtId="0" fontId="3" fillId="2" borderId="1" xfId="0" applyFont="1" applyFill="1" applyBorder="1"/>
    <xf numFmtId="0" fontId="0" fillId="3" borderId="1" xfId="0" applyFill="1" applyBorder="1"/>
    <xf numFmtId="0" fontId="4" fillId="3" borderId="1" xfId="0" applyFont="1" applyFill="1" applyBorder="1"/>
    <xf numFmtId="3" fontId="0" fillId="3" borderId="1" xfId="0" applyNumberFormat="1" applyFill="1" applyBorder="1"/>
    <xf numFmtId="4" fontId="5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3" workbookViewId="0">
      <selection activeCell="G30" sqref="G30"/>
    </sheetView>
  </sheetViews>
  <sheetFormatPr defaultRowHeight="12.75" x14ac:dyDescent="0.2"/>
  <cols>
    <col min="1" max="1" width="5.140625" customWidth="1"/>
    <col min="2" max="2" width="46.5703125" customWidth="1"/>
    <col min="3" max="4" width="10.140625" customWidth="1"/>
    <col min="7" max="7" width="9" customWidth="1"/>
    <col min="8" max="8" width="10.140625" customWidth="1"/>
    <col min="9" max="9" width="9.5703125" customWidth="1"/>
  </cols>
  <sheetData>
    <row r="1" spans="1:10" x14ac:dyDescent="0.2">
      <c r="H1" s="19" t="s">
        <v>24</v>
      </c>
      <c r="I1" s="19"/>
      <c r="J1" s="19"/>
    </row>
    <row r="2" spans="1:10" ht="27" customHeight="1" x14ac:dyDescent="0.3">
      <c r="A2" s="17" t="s">
        <v>25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7.25" customHeight="1" x14ac:dyDescent="0.3">
      <c r="A3" s="7"/>
      <c r="B3" s="8"/>
      <c r="C3" s="8"/>
      <c r="D3" s="8"/>
      <c r="E3" s="8"/>
      <c r="F3" s="8"/>
      <c r="G3" s="8"/>
    </row>
    <row r="4" spans="1:10" ht="36.75" customHeight="1" x14ac:dyDescent="0.2">
      <c r="A4" s="21" t="s">
        <v>20</v>
      </c>
      <c r="B4" s="23" t="s">
        <v>21</v>
      </c>
      <c r="C4" s="20" t="s">
        <v>15</v>
      </c>
      <c r="D4" s="20"/>
      <c r="E4" s="20" t="s">
        <v>16</v>
      </c>
      <c r="F4" s="20"/>
      <c r="G4" s="20" t="s">
        <v>17</v>
      </c>
      <c r="H4" s="20"/>
      <c r="I4" s="25" t="s">
        <v>23</v>
      </c>
      <c r="J4" s="26"/>
    </row>
    <row r="5" spans="1:10" ht="21.75" customHeight="1" x14ac:dyDescent="0.2">
      <c r="A5" s="22"/>
      <c r="B5" s="24"/>
      <c r="C5" s="1" t="s">
        <v>18</v>
      </c>
      <c r="D5" s="1" t="s">
        <v>19</v>
      </c>
      <c r="E5" s="1" t="s">
        <v>18</v>
      </c>
      <c r="F5" s="1" t="s">
        <v>19</v>
      </c>
      <c r="G5" s="1" t="s">
        <v>18</v>
      </c>
      <c r="H5" s="1" t="s">
        <v>19</v>
      </c>
      <c r="I5" s="4" t="s">
        <v>18</v>
      </c>
      <c r="J5" s="4" t="s">
        <v>19</v>
      </c>
    </row>
    <row r="6" spans="1:10" ht="18.75" customHeight="1" x14ac:dyDescent="0.25">
      <c r="A6" s="12">
        <v>1</v>
      </c>
      <c r="B6" s="16" t="s">
        <v>0</v>
      </c>
      <c r="C6" s="14">
        <f t="shared" ref="C6:H6" si="0">C7</f>
        <v>547600</v>
      </c>
      <c r="D6" s="14">
        <f t="shared" si="0"/>
        <v>384991</v>
      </c>
      <c r="E6" s="14">
        <f t="shared" si="0"/>
        <v>1150000</v>
      </c>
      <c r="F6" s="14">
        <f t="shared" si="0"/>
        <v>1372135</v>
      </c>
      <c r="G6" s="14">
        <f t="shared" si="0"/>
        <v>1697427</v>
      </c>
      <c r="H6" s="14">
        <f t="shared" si="0"/>
        <v>1757126</v>
      </c>
      <c r="I6" s="15">
        <f>(C6/G6*100)</f>
        <v>32.260592060807333</v>
      </c>
      <c r="J6" s="15">
        <f>(D6/H6*100)</f>
        <v>21.910267106627526</v>
      </c>
    </row>
    <row r="7" spans="1:10" ht="13.5" customHeight="1" x14ac:dyDescent="0.2">
      <c r="A7" s="9"/>
      <c r="B7" s="11" t="s">
        <v>1</v>
      </c>
      <c r="C7" s="10">
        <v>547600</v>
      </c>
      <c r="D7" s="10">
        <v>384991</v>
      </c>
      <c r="E7" s="10">
        <v>1150000</v>
      </c>
      <c r="F7" s="10">
        <v>1372135</v>
      </c>
      <c r="G7" s="10">
        <v>1697427</v>
      </c>
      <c r="H7" s="10">
        <v>1757126</v>
      </c>
      <c r="I7" s="5"/>
      <c r="J7" s="5"/>
    </row>
    <row r="8" spans="1:10" ht="21.75" customHeight="1" x14ac:dyDescent="0.25">
      <c r="A8" s="12">
        <v>2</v>
      </c>
      <c r="B8" s="16" t="s">
        <v>26</v>
      </c>
      <c r="C8" s="14">
        <f t="shared" ref="C8:H8" si="1">C9+C10+C11</f>
        <v>244363</v>
      </c>
      <c r="D8" s="14">
        <f t="shared" si="1"/>
        <v>245900</v>
      </c>
      <c r="E8" s="14">
        <f t="shared" si="1"/>
        <v>736748</v>
      </c>
      <c r="F8" s="14">
        <f t="shared" si="1"/>
        <v>687761</v>
      </c>
      <c r="G8" s="14">
        <f t="shared" si="1"/>
        <v>981111</v>
      </c>
      <c r="H8" s="14">
        <f t="shared" si="1"/>
        <v>933661</v>
      </c>
      <c r="I8" s="15">
        <f>(C8/G8*100)</f>
        <v>24.906763862600663</v>
      </c>
      <c r="J8" s="15">
        <f>(D8/H8*100)</f>
        <v>26.337182339200204</v>
      </c>
    </row>
    <row r="9" spans="1:10" x14ac:dyDescent="0.2">
      <c r="A9" s="9"/>
      <c r="B9" s="11" t="s">
        <v>2</v>
      </c>
      <c r="C9" s="10"/>
      <c r="D9" s="10"/>
      <c r="E9" s="10">
        <v>635698</v>
      </c>
      <c r="F9" s="10">
        <v>621437</v>
      </c>
      <c r="G9" s="10">
        <v>635698</v>
      </c>
      <c r="H9" s="10">
        <v>621437</v>
      </c>
      <c r="I9" s="5"/>
      <c r="J9" s="5"/>
    </row>
    <row r="10" spans="1:10" x14ac:dyDescent="0.2">
      <c r="A10" s="9"/>
      <c r="B10" s="11" t="s">
        <v>4</v>
      </c>
      <c r="C10" s="10"/>
      <c r="D10" s="10"/>
      <c r="E10" s="10">
        <v>101050</v>
      </c>
      <c r="F10" s="10">
        <v>66324</v>
      </c>
      <c r="G10" s="10">
        <v>101050</v>
      </c>
      <c r="H10" s="10">
        <v>66324</v>
      </c>
      <c r="I10" s="5"/>
      <c r="J10" s="5"/>
    </row>
    <row r="11" spans="1:10" x14ac:dyDescent="0.2">
      <c r="A11" s="9"/>
      <c r="B11" s="11" t="s">
        <v>5</v>
      </c>
      <c r="C11" s="10">
        <v>244363</v>
      </c>
      <c r="D11" s="10">
        <v>245900</v>
      </c>
      <c r="E11" s="10"/>
      <c r="F11" s="10"/>
      <c r="G11" s="10">
        <v>244363</v>
      </c>
      <c r="H11" s="10">
        <v>245900</v>
      </c>
      <c r="I11" s="5"/>
      <c r="J11" s="5"/>
    </row>
    <row r="12" spans="1:10" ht="15" x14ac:dyDescent="0.25">
      <c r="A12" s="12">
        <v>3</v>
      </c>
      <c r="B12" s="16" t="s">
        <v>6</v>
      </c>
      <c r="C12" s="14">
        <f t="shared" ref="C12:H12" si="2">C13+C14+C15+C16</f>
        <v>13000</v>
      </c>
      <c r="D12" s="14">
        <f t="shared" si="2"/>
        <v>10906</v>
      </c>
      <c r="E12" s="14">
        <f t="shared" si="2"/>
        <v>1076300</v>
      </c>
      <c r="F12" s="14">
        <f t="shared" si="2"/>
        <v>1003595</v>
      </c>
      <c r="G12" s="14">
        <f t="shared" si="2"/>
        <v>1089300</v>
      </c>
      <c r="H12" s="14">
        <f t="shared" si="2"/>
        <v>1014501</v>
      </c>
      <c r="I12" s="15">
        <f>(C12/G12*100)</f>
        <v>1.1934269714495547</v>
      </c>
      <c r="J12" s="15">
        <f>(D12/H12*100)</f>
        <v>1.0750112616941727</v>
      </c>
    </row>
    <row r="13" spans="1:10" x14ac:dyDescent="0.2">
      <c r="A13" s="9"/>
      <c r="B13" s="11" t="s">
        <v>7</v>
      </c>
      <c r="C13" s="10"/>
      <c r="D13" s="10"/>
      <c r="E13" s="10">
        <v>43200</v>
      </c>
      <c r="F13" s="10">
        <v>40631</v>
      </c>
      <c r="G13" s="10">
        <v>43200</v>
      </c>
      <c r="H13" s="10">
        <v>40631</v>
      </c>
      <c r="I13" s="5"/>
      <c r="J13" s="5"/>
    </row>
    <row r="14" spans="1:10" x14ac:dyDescent="0.2">
      <c r="A14" s="9"/>
      <c r="B14" s="11" t="s">
        <v>8</v>
      </c>
      <c r="C14" s="10"/>
      <c r="D14" s="10"/>
      <c r="E14" s="10">
        <v>438600</v>
      </c>
      <c r="F14" s="10">
        <v>384208</v>
      </c>
      <c r="G14" s="10">
        <v>438600</v>
      </c>
      <c r="H14" s="10">
        <v>384208</v>
      </c>
      <c r="I14" s="5"/>
      <c r="J14" s="5"/>
    </row>
    <row r="15" spans="1:10" x14ac:dyDescent="0.2">
      <c r="A15" s="9"/>
      <c r="B15" s="11" t="s">
        <v>9</v>
      </c>
      <c r="C15" s="10"/>
      <c r="D15" s="10"/>
      <c r="E15" s="10">
        <v>82500</v>
      </c>
      <c r="F15" s="10">
        <v>70126</v>
      </c>
      <c r="G15" s="10">
        <v>82500</v>
      </c>
      <c r="H15" s="10">
        <v>70126</v>
      </c>
      <c r="I15" s="5"/>
      <c r="J15" s="5"/>
    </row>
    <row r="16" spans="1:10" x14ac:dyDescent="0.2">
      <c r="A16" s="9"/>
      <c r="B16" s="11" t="s">
        <v>1</v>
      </c>
      <c r="C16" s="10">
        <v>13000</v>
      </c>
      <c r="D16" s="10">
        <v>10906</v>
      </c>
      <c r="E16" s="10">
        <v>512000</v>
      </c>
      <c r="F16" s="10">
        <v>508630</v>
      </c>
      <c r="G16" s="10">
        <v>525000</v>
      </c>
      <c r="H16" s="10">
        <v>519536</v>
      </c>
      <c r="I16" s="5"/>
      <c r="J16" s="5"/>
    </row>
    <row r="17" spans="1:11" ht="14.25" customHeight="1" x14ac:dyDescent="0.25">
      <c r="A17" s="12">
        <v>4</v>
      </c>
      <c r="B17" s="13" t="s">
        <v>10</v>
      </c>
      <c r="C17" s="14">
        <f t="shared" ref="C17:H17" si="3">C18</f>
        <v>71205</v>
      </c>
      <c r="D17" s="14">
        <f t="shared" si="3"/>
        <v>71198</v>
      </c>
      <c r="E17" s="14">
        <f t="shared" si="3"/>
        <v>327687</v>
      </c>
      <c r="F17" s="14">
        <f t="shared" si="3"/>
        <v>226705</v>
      </c>
      <c r="G17" s="14">
        <f t="shared" si="3"/>
        <v>398892</v>
      </c>
      <c r="H17" s="14">
        <f t="shared" si="3"/>
        <v>297903</v>
      </c>
      <c r="I17" s="15">
        <f>(C17/G17*100)</f>
        <v>17.850696429108631</v>
      </c>
      <c r="J17" s="15">
        <f>(D17/H17*100)</f>
        <v>23.899725749656767</v>
      </c>
    </row>
    <row r="18" spans="1:11" x14ac:dyDescent="0.2">
      <c r="A18" s="9"/>
      <c r="B18" s="11" t="s">
        <v>11</v>
      </c>
      <c r="C18" s="10">
        <v>71205</v>
      </c>
      <c r="D18" s="10">
        <v>71198</v>
      </c>
      <c r="E18" s="10">
        <v>327687</v>
      </c>
      <c r="F18" s="10">
        <v>226705</v>
      </c>
      <c r="G18" s="10">
        <v>398892</v>
      </c>
      <c r="H18" s="10">
        <v>297903</v>
      </c>
      <c r="I18" s="5"/>
      <c r="J18" s="5"/>
    </row>
    <row r="19" spans="1:11" ht="15" x14ac:dyDescent="0.25">
      <c r="A19" s="12">
        <v>5</v>
      </c>
      <c r="B19" s="13" t="s">
        <v>12</v>
      </c>
      <c r="C19" s="14">
        <f t="shared" ref="C19:H19" si="4">C20</f>
        <v>1444279</v>
      </c>
      <c r="D19" s="14">
        <f t="shared" si="4"/>
        <v>1293925</v>
      </c>
      <c r="E19" s="14">
        <f t="shared" si="4"/>
        <v>0</v>
      </c>
      <c r="F19" s="14">
        <f t="shared" si="4"/>
        <v>0</v>
      </c>
      <c r="G19" s="14">
        <f t="shared" si="4"/>
        <v>1444279</v>
      </c>
      <c r="H19" s="14">
        <f t="shared" si="4"/>
        <v>1293925</v>
      </c>
      <c r="I19" s="15">
        <f>(C19/G19*100)</f>
        <v>100</v>
      </c>
      <c r="J19" s="15">
        <f>(D19/H19*100)</f>
        <v>100</v>
      </c>
    </row>
    <row r="20" spans="1:11" x14ac:dyDescent="0.2">
      <c r="A20" s="9"/>
      <c r="B20" s="11" t="s">
        <v>1</v>
      </c>
      <c r="C20" s="10">
        <v>1444279</v>
      </c>
      <c r="D20" s="10">
        <v>1293925</v>
      </c>
      <c r="E20" s="10"/>
      <c r="F20" s="10"/>
      <c r="G20" s="10">
        <v>1444279</v>
      </c>
      <c r="H20" s="10">
        <v>1293925</v>
      </c>
      <c r="I20" s="5"/>
      <c r="J20" s="5"/>
      <c r="K20" s="6"/>
    </row>
    <row r="21" spans="1:11" ht="15" x14ac:dyDescent="0.25">
      <c r="A21" s="12">
        <v>6</v>
      </c>
      <c r="B21" s="13" t="s">
        <v>13</v>
      </c>
      <c r="C21" s="14">
        <f t="shared" ref="C21:H21" si="5">C22</f>
        <v>53800</v>
      </c>
      <c r="D21" s="14">
        <f t="shared" si="5"/>
        <v>41186</v>
      </c>
      <c r="E21" s="14">
        <f t="shared" si="5"/>
        <v>297230</v>
      </c>
      <c r="F21" s="14">
        <f t="shared" si="5"/>
        <v>282812</v>
      </c>
      <c r="G21" s="14">
        <f t="shared" si="5"/>
        <v>351030</v>
      </c>
      <c r="H21" s="14">
        <f t="shared" si="5"/>
        <v>323998</v>
      </c>
      <c r="I21" s="15">
        <f>(C21/G21*100)</f>
        <v>15.326325385294703</v>
      </c>
      <c r="J21" s="15">
        <f>(D21/H21*100)</f>
        <v>12.711806863005325</v>
      </c>
      <c r="K21" s="6"/>
    </row>
    <row r="22" spans="1:11" x14ac:dyDescent="0.2">
      <c r="A22" s="9"/>
      <c r="B22" s="11" t="s">
        <v>1</v>
      </c>
      <c r="C22" s="10">
        <v>53800</v>
      </c>
      <c r="D22" s="10">
        <v>41186</v>
      </c>
      <c r="E22" s="10">
        <v>297230</v>
      </c>
      <c r="F22" s="10">
        <v>282812</v>
      </c>
      <c r="G22" s="10">
        <f>C22+E22</f>
        <v>351030</v>
      </c>
      <c r="H22" s="10">
        <f>D22+F22</f>
        <v>323998</v>
      </c>
      <c r="I22" s="5"/>
      <c r="J22" s="5"/>
      <c r="K22" s="6"/>
    </row>
    <row r="23" spans="1:11" ht="15" x14ac:dyDescent="0.25">
      <c r="A23" s="12">
        <v>7</v>
      </c>
      <c r="B23" s="13" t="s">
        <v>14</v>
      </c>
      <c r="C23" s="14">
        <f t="shared" ref="C23:H23" si="6">C24+C25</f>
        <v>717483</v>
      </c>
      <c r="D23" s="14">
        <f t="shared" si="6"/>
        <v>729511</v>
      </c>
      <c r="E23" s="14">
        <f t="shared" si="6"/>
        <v>1129800</v>
      </c>
      <c r="F23" s="14">
        <f t="shared" si="6"/>
        <v>1283664</v>
      </c>
      <c r="G23" s="14">
        <f t="shared" si="6"/>
        <v>1847283</v>
      </c>
      <c r="H23" s="14">
        <f t="shared" si="6"/>
        <v>2013175</v>
      </c>
      <c r="I23" s="15">
        <f>(C23/G23*100)</f>
        <v>38.839907041855525</v>
      </c>
      <c r="J23" s="15">
        <f>(D23/H23*100)</f>
        <v>36.236839817700897</v>
      </c>
      <c r="K23" s="6"/>
    </row>
    <row r="24" spans="1:11" x14ac:dyDescent="0.2">
      <c r="A24" s="9"/>
      <c r="B24" s="11" t="s">
        <v>3</v>
      </c>
      <c r="C24" s="10"/>
      <c r="D24" s="10"/>
      <c r="E24" s="10">
        <v>1129800</v>
      </c>
      <c r="F24" s="10">
        <v>1283664</v>
      </c>
      <c r="G24" s="10">
        <v>1129800</v>
      </c>
      <c r="H24" s="10">
        <v>1283664</v>
      </c>
      <c r="I24" s="5"/>
      <c r="J24" s="5"/>
      <c r="K24" s="6"/>
    </row>
    <row r="25" spans="1:11" x14ac:dyDescent="0.2">
      <c r="A25" s="9"/>
      <c r="B25" s="11" t="s">
        <v>1</v>
      </c>
      <c r="C25" s="10">
        <v>717483</v>
      </c>
      <c r="D25" s="10">
        <v>729511</v>
      </c>
      <c r="E25" s="10"/>
      <c r="F25" s="10"/>
      <c r="G25" s="10">
        <v>717483</v>
      </c>
      <c r="H25" s="10">
        <v>729511</v>
      </c>
      <c r="I25" s="5"/>
      <c r="J25" s="5"/>
      <c r="K25" s="6"/>
    </row>
    <row r="26" spans="1:11" x14ac:dyDescent="0.2">
      <c r="K26" s="6"/>
    </row>
    <row r="27" spans="1:11" x14ac:dyDescent="0.2">
      <c r="A27" s="3" t="s">
        <v>22</v>
      </c>
      <c r="B27" s="3"/>
      <c r="C27" s="2">
        <f t="shared" ref="C27:H27" si="7">C6+C8+C12+C17+C19+C21+C23</f>
        <v>3091730</v>
      </c>
      <c r="D27" s="2">
        <f t="shared" si="7"/>
        <v>2777617</v>
      </c>
      <c r="E27" s="2">
        <f t="shared" si="7"/>
        <v>4717765</v>
      </c>
      <c r="F27" s="2">
        <f t="shared" si="7"/>
        <v>4856672</v>
      </c>
      <c r="G27" s="2">
        <f t="shared" si="7"/>
        <v>7809322</v>
      </c>
      <c r="H27" s="2">
        <f t="shared" si="7"/>
        <v>7634289</v>
      </c>
    </row>
  </sheetData>
  <mergeCells count="8">
    <mergeCell ref="A2:J2"/>
    <mergeCell ref="H1:J1"/>
    <mergeCell ref="C4:D4"/>
    <mergeCell ref="E4:F4"/>
    <mergeCell ref="G4:H4"/>
    <mergeCell ref="A4:A5"/>
    <mergeCell ref="B4:B5"/>
    <mergeCell ref="I4:J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 Стойнова</dc:creator>
  <cp:lastModifiedBy>R.Nikolova</cp:lastModifiedBy>
  <cp:lastPrinted>2021-07-19T14:24:52Z</cp:lastPrinted>
  <dcterms:created xsi:type="dcterms:W3CDTF">2016-03-25T10:05:14Z</dcterms:created>
  <dcterms:modified xsi:type="dcterms:W3CDTF">2021-07-20T07:15:55Z</dcterms:modified>
</cp:coreProperties>
</file>