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_OTCHET\Отчет за изпълнение 2023 г\Публично обсъждане\"/>
    </mc:Choice>
  </mc:AlternateContent>
  <bookViews>
    <workbookView xWindow="0" yWindow="0" windowWidth="24000" windowHeight="9480" tabRatio="359"/>
  </bookViews>
  <sheets>
    <sheet name="Приложение №19" sheetId="5" r:id="rId1"/>
  </sheets>
  <calcPr calcId="162913"/>
</workbook>
</file>

<file path=xl/calcChain.xml><?xml version="1.0" encoding="utf-8"?>
<calcChain xmlns="http://schemas.openxmlformats.org/spreadsheetml/2006/main">
  <c r="A35" i="5" l="1"/>
  <c r="H35" i="5" s="1"/>
  <c r="N21" i="5" l="1"/>
  <c r="L21" i="5"/>
  <c r="K21" i="5"/>
  <c r="I21" i="5"/>
  <c r="H21" i="5"/>
  <c r="G21" i="5"/>
  <c r="J20" i="5"/>
  <c r="M20" i="5" s="1"/>
  <c r="J19" i="5"/>
  <c r="M19" i="5" s="1"/>
  <c r="J18" i="5"/>
  <c r="M18" i="5" s="1"/>
  <c r="J17" i="5"/>
  <c r="M17" i="5" s="1"/>
  <c r="J16" i="5"/>
  <c r="M16" i="5" s="1"/>
  <c r="J15" i="5"/>
  <c r="M15" i="5" s="1"/>
  <c r="J14" i="5"/>
  <c r="J21" i="5" l="1"/>
  <c r="M14" i="5"/>
  <c r="M21" i="5" s="1"/>
  <c r="K74" i="5" l="1"/>
  <c r="J74" i="5" l="1"/>
  <c r="I74" i="5"/>
  <c r="H74" i="5"/>
  <c r="G74" i="5"/>
  <c r="D63" i="5"/>
  <c r="K35" i="5"/>
  <c r="L35" i="5" s="1"/>
  <c r="G83" i="5" l="1"/>
  <c r="F83" i="5"/>
  <c r="G54" i="5" l="1"/>
  <c r="F54" i="5"/>
</calcChain>
</file>

<file path=xl/sharedStrings.xml><?xml version="1.0" encoding="utf-8"?>
<sst xmlns="http://schemas.openxmlformats.org/spreadsheetml/2006/main" count="185" uniqueCount="123">
  <si>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</si>
  <si>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</si>
  <si>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</si>
  <si>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</si>
  <si>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</si>
  <si>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</si>
  <si>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</si>
  <si>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</si>
  <si>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</si>
  <si>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</si>
  <si>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</si>
  <si>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</si>
  <si>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</si>
  <si>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</si>
  <si>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</si>
  <si>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</si>
  <si>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</si>
  <si>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</si>
  <si>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</si>
  <si>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</si>
  <si>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</si>
  <si>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</si>
  <si>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</si>
  <si>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</si>
  <si>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</si>
  <si>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</si>
  <si>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</si>
  <si>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</si>
  <si>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</si>
  <si>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</si>
  <si>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</si>
  <si>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</si>
  <si>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</si>
  <si>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</si>
  <si>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</si>
  <si>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</si>
  <si>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</si>
  <si>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</si>
  <si>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</si>
  <si>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</si>
  <si>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</si>
  <si>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</si>
  <si>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</si>
  <si>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 xml:space="preserve">к.10 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</si>
  <si>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</si>
  <si>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</si>
  <si>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</si>
  <si>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>Забележка:</t>
  </si>
  <si>
    <t xml:space="preserve">Краен срок за погасяване </t>
  </si>
  <si>
    <t xml:space="preserve">Изготвил: </t>
  </si>
  <si>
    <t xml:space="preserve">Кмет на общината: 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</si>
  <si>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</si>
  <si>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</si>
  <si>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</si>
  <si>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</si>
  <si>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</si>
  <si>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r>
      <t xml:space="preserve">в т.ч.:                          плащания по дълга, които се </t>
    </r>
    <r>
      <rPr>
        <b/>
        <i/>
        <sz val="12"/>
        <color theme="1"/>
        <rFont val="Times New Roman"/>
        <family val="1"/>
        <charset val="204"/>
      </rPr>
      <t>изключват</t>
    </r>
    <r>
      <rPr>
        <b/>
        <sz val="12"/>
        <color theme="1"/>
        <rFont val="Times New Roman"/>
        <family val="1"/>
        <charset val="204"/>
      </rPr>
      <t xml:space="preserve"> от съотношението </t>
    </r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</si>
  <si>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</si>
  <si>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</si>
  <si>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</si>
  <si>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</si>
  <si>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t xml:space="preserve">                                                                                                                                    </t>
  </si>
  <si>
    <r>
      <t xml:space="preserve">  а) плащанията по дълга по </t>
    </r>
    <r>
      <rPr>
        <b/>
        <sz val="10"/>
        <rFont val="Times New Roman"/>
        <family val="1"/>
        <charset val="204"/>
      </rPr>
      <t>чл. 3, т. 5 от ЗОД</t>
    </r>
    <r>
      <rPr>
        <sz val="10"/>
        <rFont val="Times New Roman"/>
        <family val="1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</si>
  <si>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t>2020 г.</t>
  </si>
  <si>
    <t>2021 г.</t>
  </si>
  <si>
    <r>
      <t xml:space="preserve">Номинал на издадените общински гаранции </t>
    </r>
    <r>
      <rPr>
        <b/>
        <i/>
        <sz val="12"/>
        <color theme="1"/>
        <rFont val="Times New Roman"/>
        <family val="1"/>
        <charset val="204"/>
      </rPr>
      <t xml:space="preserve">през 2022 г. </t>
    </r>
  </si>
  <si>
    <t>Изравнителна субсидия - отчетни данни за 2021 г.</t>
  </si>
  <si>
    <t>Бюджетни приходи - отчетни данни за 2021 г.</t>
  </si>
  <si>
    <t xml:space="preserve">Съотношение на номинала на издадените през 2022 г. общински гаранции и общата сума на приходите и  изравнителна субсидия </t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</si>
  <si>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2023 година </t>
  </si>
  <si>
    <t>Остатъчен размер на дълга към 01.01.2023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</si>
  <si>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2023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</si>
  <si>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2023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</si>
  <si>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2023 г. /в лева/</t>
    </r>
  </si>
  <si>
    <t xml:space="preserve">Общо извършени плащания по дълга през 2023 г. по главница и разходи /в лева/ </t>
  </si>
  <si>
    <t>Остатъчен размер на дълга към 31.12.2023 г. /в лева/</t>
  </si>
  <si>
    <t>2. Информацията се попълва за дългове, които към 01.01.2023 г. са били поети (сключени договори, възникнали задължения), както и за дълговете, които са поети през 2023 г., включително и за тези, които са погасени през 2023 г. Информация за дългове, които към 31.12.2023 г. са приключили, не се попълва.</t>
  </si>
  <si>
    <t>5. Остатъчен размер на дълга към 01.01.2023 г. и към 31.12.2023 г. е дълга по счетоводни данни, съответно към двата периода.</t>
  </si>
  <si>
    <t>2022 г.</t>
  </si>
  <si>
    <t xml:space="preserve">Плащания по дълга, влизащи в изчислението на съотношени-ето през 2023 г. </t>
  </si>
  <si>
    <r>
      <t xml:space="preserve">2. В к.10 се посочва общия размер на плащанията през </t>
    </r>
    <r>
      <rPr>
        <b/>
        <sz val="10"/>
        <rFont val="Times New Roman"/>
        <family val="1"/>
        <charset val="204"/>
      </rPr>
      <t>2023 г.</t>
    </r>
    <r>
      <rPr>
        <sz val="10"/>
        <rFont val="Times New Roman"/>
        <family val="1"/>
        <charset val="204"/>
      </rPr>
      <t xml:space="preserve">, които следва да се изключват от съотношението. За </t>
    </r>
    <r>
      <rPr>
        <b/>
        <sz val="10"/>
        <rFont val="Times New Roman"/>
        <family val="1"/>
        <charset val="204"/>
      </rPr>
      <t>2023 г.</t>
    </r>
    <r>
      <rPr>
        <sz val="10"/>
        <rFont val="Times New Roman"/>
        <family val="1"/>
        <charset val="204"/>
      </rPr>
      <t xml:space="preserve"> те са:</t>
    </r>
  </si>
  <si>
    <t>Остатъчен размер на дълга на бенефициента към 01.01.2023 г. /в лева/</t>
  </si>
  <si>
    <t>Остатъчен размер на дълга на бенефициента към 31.12.2023 г. /в лева/</t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</si>
  <si>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01.01.2023 г. са били активни, както и за гаранциите, издадени през 2023 г.</t>
    </r>
  </si>
  <si>
    <t>Остатъчен размер на дълга на лицето към 01.01.2023 г. /в лева/</t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</si>
  <si>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2023 г. /в лева/</t>
    </r>
  </si>
  <si>
    <t>Остатъчен размер на дълга на лицето към 31.12.2023 г. /в лева/</t>
  </si>
  <si>
    <t>Остатъчен размер на гаранцията към 01.01.2023 г. /в лева/</t>
  </si>
  <si>
    <t>Остатъчен размер на гаранцията към 31.12.2023 г. /в лева/</t>
  </si>
  <si>
    <r>
      <t xml:space="preserve">  б) плащания по ЕСКО договори, съгласно </t>
    </r>
    <r>
      <rPr>
        <b/>
        <sz val="10"/>
        <rFont val="Times New Roman"/>
        <family val="1"/>
        <charset val="204"/>
      </rPr>
      <t xml:space="preserve">чл. 91, ал. 1 от ЗДБРБ за 2023 г.                           </t>
    </r>
  </si>
  <si>
    <r>
      <t xml:space="preserve">  в) </t>
    </r>
    <r>
      <rPr>
        <i/>
        <sz val="10"/>
        <rFont val="Times New Roman"/>
        <family val="1"/>
        <charset val="204"/>
      </rPr>
      <t>частта</t>
    </r>
    <r>
      <rPr>
        <sz val="10"/>
        <rFont val="Times New Roman"/>
        <family val="1"/>
        <charset val="204"/>
      </rPr>
      <t xml:space="preserve"> от плащанията </t>
    </r>
    <r>
      <rPr>
        <i/>
        <sz val="10"/>
        <rFont val="Times New Roman"/>
        <family val="1"/>
        <charset val="204"/>
      </rPr>
      <t>по главницата</t>
    </r>
    <r>
      <rPr>
        <sz val="10"/>
        <rFont val="Times New Roman"/>
        <family val="1"/>
        <charset val="204"/>
      </rPr>
      <t xml:space="preserve"> по съществуващ дълг през 2023 г., която е погасена чрез нов, рефинансиращ заем, съгласно</t>
    </r>
    <r>
      <rPr>
        <b/>
        <sz val="10"/>
        <rFont val="Times New Roman"/>
        <family val="1"/>
        <charset val="204"/>
      </rPr>
      <t xml:space="preserve"> чл. 91, ал. 3 от ЗДБРБ за 2023 г.</t>
    </r>
  </si>
  <si>
    <r>
      <t xml:space="preserve">  г) заеми въз основа на предоставени от </t>
    </r>
    <r>
      <rPr>
        <b/>
        <sz val="10"/>
        <rFont val="Times New Roman"/>
        <family val="1"/>
        <charset val="204"/>
      </rPr>
      <t>„Фонд мениджър на финансови инструменти в България“ – ЕАД</t>
    </r>
    <r>
      <rPr>
        <sz val="10"/>
        <rFont val="Times New Roman"/>
        <family val="1"/>
        <charset val="204"/>
      </rPr>
      <t xml:space="preserve">, средства от оперативни програми на финансови посредници-кредитори по съответните заеми, </t>
    </r>
    <r>
      <rPr>
        <b/>
        <sz val="10"/>
        <rFont val="Times New Roman"/>
        <family val="1"/>
        <charset val="204"/>
      </rPr>
      <t>съгласно чл. 91, ал. 1 на ЗДБРБ за 2023 г.</t>
    </r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</si>
  <si>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 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 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</si>
  <si>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rFont val="Times New Roman"/>
        <family val="1"/>
        <charset val="204"/>
      </rPr>
      <t>чл. 3 от ЗОД</t>
    </r>
    <r>
      <rPr>
        <sz val="10"/>
        <rFont val="Times New Roman"/>
        <family val="1"/>
        <charset val="204"/>
      </rPr>
      <t>)</t>
    </r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</si>
  <si>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2023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</si>
  <si>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31.12.2023 г. /к.14/ следва да е равен на к.7+к.8-к.9. За дълга във валута с плаващ курс (USD, JPY), левовата равностойност на остатъчния размер към 31.12.2023 г. (к.14) се посочва като се използва съответния курс на БНБ за валутата. </t>
  </si>
  <si>
    <t>Размер на издадената гаранция от лицето по чл. 8а от ЗОД</t>
  </si>
  <si>
    <t>Кредитор на бенефициента, на който лицето по чл. 8а от ЗОД е издало гаранцията</t>
  </si>
  <si>
    <t>Бенефициент на гаранцията, издадена от лицето по         чл. 8а от ЗОД</t>
  </si>
  <si>
    <t>на община Шумен</t>
  </si>
  <si>
    <t>1. Емисия облигации</t>
  </si>
  <si>
    <t>облигации</t>
  </si>
  <si>
    <t>EUR</t>
  </si>
  <si>
    <t>инвест.проекти</t>
  </si>
  <si>
    <t>2. Кредит Ф Флаг съфинан.</t>
  </si>
  <si>
    <t>Ф Флаг ЕАД</t>
  </si>
  <si>
    <t>BGN</t>
  </si>
  <si>
    <t>съфин. ОП ОС</t>
  </si>
  <si>
    <t>3. Кредит РФГР АД</t>
  </si>
  <si>
    <t>РФГР АД</t>
  </si>
  <si>
    <t>мостов ОП РР</t>
  </si>
  <si>
    <t>4. Кредит Банка ДСК АД</t>
  </si>
  <si>
    <t>банка ДСК</t>
  </si>
  <si>
    <t>5. Кредит РФГР АД</t>
  </si>
  <si>
    <t>6. Кредит Банка ДСК АД</t>
  </si>
  <si>
    <t>7. Търговска банка Д АД</t>
  </si>
  <si>
    <t>Търговска банка Д АД</t>
  </si>
  <si>
    <t>1.7807949-60350/24.01.22</t>
  </si>
  <si>
    <t>КОЦ Шумен ЕООД</t>
  </si>
  <si>
    <t>/Росица Матеева/</t>
  </si>
  <si>
    <t>/проф. Христо Христов/</t>
  </si>
  <si>
    <t>Райфайзенбанк АД/ОББ АД/</t>
  </si>
  <si>
    <t>Приложение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</si>
</sst>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Border="1" applyProtection="1">
      <protection locked="0"/>
    </xf>
    <xf numFmtId="0" fontId="7" fillId="0" borderId="0" xfId="1" applyFont="1" applyBorder="1" applyProtection="1">
      <protection locked="0"/>
    </xf>
    <xf numFmtId="0" fontId="5" fillId="2" borderId="7" xfId="1" applyFont="1" applyFill="1" applyBorder="1" applyAlignment="1" applyProtection="1">
      <alignment horizontal="left" vertical="top"/>
      <protection locked="0"/>
    </xf>
    <xf numFmtId="0" fontId="5" fillId="2" borderId="7" xfId="1" applyFont="1" applyFill="1" applyBorder="1" applyAlignment="1" applyProtection="1">
      <alignment horizontal="center" vertical="top"/>
      <protection locked="0"/>
    </xf>
    <xf numFmtId="1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5" xfId="1" applyNumberFormat="1" applyFont="1" applyFill="1" applyBorder="1" applyAlignment="1" applyProtection="1">
      <protection locked="0"/>
    </xf>
    <xf numFmtId="3" fontId="9" fillId="0" borderId="1" xfId="1" applyNumberFormat="1" applyFont="1" applyFill="1" applyBorder="1" applyAlignment="1" applyProtection="1">
      <protection locked="0"/>
    </xf>
    <xf numFmtId="3" fontId="9" fillId="2" borderId="1" xfId="1" applyNumberFormat="1" applyFont="1" applyFill="1" applyBorder="1" applyAlignment="1" applyProtection="1">
      <protection locked="0"/>
    </xf>
    <xf numFmtId="3" fontId="9" fillId="0" borderId="7" xfId="1" applyNumberFormat="1" applyFont="1" applyFill="1" applyBorder="1" applyAlignment="1" applyProtection="1">
      <protection locked="0"/>
    </xf>
    <xf numFmtId="0" fontId="4" fillId="0" borderId="0" xfId="1" applyFont="1" applyFill="1" applyProtection="1">
      <protection locked="0"/>
    </xf>
    <xf numFmtId="3" fontId="9" fillId="0" borderId="8" xfId="1" applyNumberFormat="1" applyFont="1" applyFill="1" applyBorder="1" applyAlignment="1" applyProtection="1">
      <protection locked="0"/>
    </xf>
    <xf numFmtId="3" fontId="9" fillId="0" borderId="2" xfId="1" applyNumberFormat="1" applyFont="1" applyFill="1" applyBorder="1" applyAlignment="1" applyProtection="1">
      <protection locked="0"/>
    </xf>
    <xf numFmtId="3" fontId="9" fillId="0" borderId="9" xfId="1" applyNumberFormat="1" applyFont="1" applyFill="1" applyBorder="1" applyAlignment="1" applyProtection="1">
      <protection locked="0"/>
    </xf>
    <xf numFmtId="3" fontId="5" fillId="2" borderId="1" xfId="1" applyNumberFormat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justify"/>
      <protection locked="0"/>
    </xf>
    <xf numFmtId="0" fontId="14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Protection="1">
      <protection locked="0"/>
    </xf>
    <xf numFmtId="3" fontId="9" fillId="0" borderId="1" xfId="0" applyNumberFormat="1" applyFont="1" applyBorder="1" applyProtection="1">
      <protection locked="0"/>
    </xf>
    <xf numFmtId="0" fontId="4" fillId="4" borderId="0" xfId="1" applyFont="1" applyFill="1" applyProtection="1">
      <protection locked="0"/>
    </xf>
    <xf numFmtId="0" fontId="15" fillId="4" borderId="0" xfId="1" applyFont="1" applyFill="1" applyAlignment="1" applyProtection="1">
      <alignment wrapText="1"/>
      <protection locked="0"/>
    </xf>
    <xf numFmtId="0" fontId="4" fillId="4" borderId="0" xfId="1" applyFont="1" applyFill="1" applyAlignment="1" applyProtection="1">
      <alignment wrapText="1"/>
      <protection locked="0"/>
    </xf>
    <xf numFmtId="0" fontId="4" fillId="0" borderId="0" xfId="1" applyFont="1" applyFill="1" applyAlignment="1" applyProtection="1">
      <alignment wrapText="1"/>
      <protection locked="0"/>
    </xf>
    <xf numFmtId="0" fontId="15" fillId="4" borderId="0" xfId="1" applyFont="1" applyFill="1" applyProtection="1">
      <protection locked="0"/>
    </xf>
    <xf numFmtId="0" fontId="19" fillId="4" borderId="0" xfId="1" applyFont="1" applyFill="1" applyBorder="1" applyAlignment="1" applyProtection="1">
      <alignment vertical="justify"/>
      <protection locked="0"/>
    </xf>
    <xf numFmtId="0" fontId="15" fillId="0" borderId="0" xfId="1" applyFont="1" applyProtection="1">
      <protection locked="0"/>
    </xf>
    <xf numFmtId="0" fontId="19" fillId="0" borderId="0" xfId="1" applyFont="1" applyFill="1" applyBorder="1" applyAlignment="1" applyProtection="1">
      <alignment vertical="justify"/>
      <protection locked="0"/>
    </xf>
    <xf numFmtId="0" fontId="15" fillId="0" borderId="0" xfId="1" applyFont="1" applyFill="1" applyProtection="1"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Border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14" fontId="9" fillId="0" borderId="1" xfId="1" applyNumberFormat="1" applyFont="1" applyFill="1" applyBorder="1" applyAlignment="1" applyProtection="1">
      <alignment wrapText="1"/>
      <protection locked="0"/>
    </xf>
    <xf numFmtId="0" fontId="8" fillId="2" borderId="5" xfId="1" applyFont="1" applyFill="1" applyBorder="1" applyAlignment="1" applyProtection="1">
      <alignment vertical="center" wrapText="1"/>
      <protection locked="0"/>
    </xf>
    <xf numFmtId="0" fontId="8" fillId="2" borderId="9" xfId="1" applyFont="1" applyFill="1" applyBorder="1" applyAlignment="1" applyProtection="1">
      <alignment vertical="center" wrapText="1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5" fillId="2" borderId="2" xfId="1" applyFont="1" applyFill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horizontal="center"/>
      <protection locked="0"/>
    </xf>
    <xf numFmtId="3" fontId="9" fillId="0" borderId="1" xfId="1" applyNumberFormat="1" applyFont="1" applyBorder="1" applyProtection="1">
      <protection locked="0"/>
    </xf>
    <xf numFmtId="3" fontId="9" fillId="0" borderId="1" xfId="1" applyNumberFormat="1" applyFont="1" applyFill="1" applyBorder="1" applyProtection="1">
      <protection locked="0"/>
    </xf>
    <xf numFmtId="3" fontId="4" fillId="0" borderId="0" xfId="1" applyNumberFormat="1" applyFont="1" applyFill="1" applyBorder="1" applyProtection="1">
      <protection locked="0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center" vertical="justify"/>
      <protection locked="0"/>
    </xf>
    <xf numFmtId="3" fontId="9" fillId="0" borderId="8" xfId="1" applyNumberFormat="1" applyFont="1" applyFill="1" applyBorder="1" applyAlignment="1" applyProtection="1">
      <alignment wrapText="1"/>
      <protection locked="0"/>
    </xf>
    <xf numFmtId="3" fontId="9" fillId="0" borderId="2" xfId="1" applyNumberFormat="1" applyFont="1" applyFill="1" applyBorder="1" applyAlignment="1" applyProtection="1">
      <alignment wrapText="1"/>
      <protection locked="0"/>
    </xf>
    <xf numFmtId="0" fontId="8" fillId="0" borderId="1" xfId="1" applyFont="1" applyFill="1" applyBorder="1" applyAlignment="1" applyProtection="1">
      <alignment vertical="justify"/>
      <protection locked="0"/>
    </xf>
    <xf numFmtId="0" fontId="9" fillId="0" borderId="8" xfId="1" applyFont="1" applyFill="1" applyBorder="1" applyAlignment="1" applyProtection="1">
      <alignment vertical="center" wrapText="1"/>
      <protection locked="0"/>
    </xf>
    <xf numFmtId="3" fontId="5" fillId="2" borderId="7" xfId="1" applyNumberFormat="1" applyFont="1" applyFill="1" applyBorder="1" applyAlignment="1" applyProtection="1">
      <alignment wrapText="1"/>
      <protection locked="0"/>
    </xf>
    <xf numFmtId="3" fontId="5" fillId="2" borderId="6" xfId="1" applyNumberFormat="1" applyFont="1" applyFill="1" applyBorder="1" applyAlignment="1" applyProtection="1">
      <alignment wrapText="1"/>
      <protection locked="0"/>
    </xf>
    <xf numFmtId="3" fontId="5" fillId="3" borderId="1" xfId="1" applyNumberFormat="1" applyFont="1" applyFill="1" applyBorder="1" applyAlignment="1" applyProtection="1">
      <alignment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9" fillId="0" borderId="1" xfId="1" applyFont="1" applyFill="1" applyBorder="1" applyAlignment="1" applyProtection="1">
      <alignment vertical="center" wrapText="1"/>
      <protection locked="0"/>
    </xf>
    <xf numFmtId="3" fontId="9" fillId="0" borderId="1" xfId="1" applyNumberFormat="1" applyFont="1" applyFill="1" applyBorder="1" applyAlignment="1" applyProtection="1">
      <alignment vertical="justify"/>
      <protection locked="0"/>
    </xf>
    <xf numFmtId="0" fontId="8" fillId="2" borderId="7" xfId="1" applyFont="1" applyFill="1" applyBorder="1" applyAlignment="1" applyProtection="1">
      <alignment vertical="center" wrapText="1"/>
      <protection locked="0"/>
    </xf>
    <xf numFmtId="0" fontId="9" fillId="2" borderId="6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6" fillId="0" borderId="0" xfId="1" applyFont="1" applyProtection="1">
      <protection locked="0"/>
    </xf>
    <xf numFmtId="3" fontId="9" fillId="0" borderId="5" xfId="1" applyNumberFormat="1" applyFont="1" applyFill="1" applyBorder="1" applyAlignment="1"/>
    <xf numFmtId="3" fontId="9" fillId="0" borderId="1" xfId="1" applyNumberFormat="1" applyFont="1" applyFill="1" applyBorder="1" applyAlignment="1"/>
    <xf numFmtId="14" fontId="9" fillId="0" borderId="1" xfId="1" applyNumberFormat="1" applyFont="1" applyFill="1" applyBorder="1" applyAlignment="1"/>
    <xf numFmtId="3" fontId="9" fillId="0" borderId="8" xfId="1" applyNumberFormat="1" applyFont="1" applyFill="1" applyBorder="1" applyAlignment="1"/>
    <xf numFmtId="3" fontId="9" fillId="0" borderId="2" xfId="1" applyNumberFormat="1" applyFont="1" applyFill="1" applyBorder="1" applyAlignment="1"/>
    <xf numFmtId="14" fontId="9" fillId="0" borderId="2" xfId="1" applyNumberFormat="1" applyFont="1" applyFill="1" applyBorder="1" applyAlignment="1"/>
    <xf numFmtId="0" fontId="9" fillId="0" borderId="5" xfId="1" applyFont="1" applyFill="1" applyBorder="1" applyAlignment="1">
      <alignment vertical="center" wrapText="1"/>
    </xf>
    <xf numFmtId="3" fontId="9" fillId="0" borderId="8" xfId="1" applyNumberFormat="1" applyFont="1" applyFill="1" applyBorder="1" applyAlignment="1">
      <alignment wrapText="1"/>
    </xf>
    <xf numFmtId="3" fontId="9" fillId="0" borderId="2" xfId="1" applyNumberFormat="1" applyFont="1" applyFill="1" applyBorder="1" applyAlignment="1">
      <alignment wrapText="1"/>
    </xf>
    <xf numFmtId="3" fontId="9" fillId="0" borderId="2" xfId="1" applyNumberFormat="1" applyFont="1" applyFill="1" applyBorder="1" applyAlignment="1">
      <alignment horizontal="left" vertical="top" wrapText="1"/>
    </xf>
    <xf numFmtId="14" fontId="9" fillId="0" borderId="2" xfId="1" applyNumberFormat="1" applyFont="1" applyFill="1" applyBorder="1" applyAlignment="1">
      <alignment wrapText="1"/>
    </xf>
    <xf numFmtId="3" fontId="8" fillId="0" borderId="1" xfId="1" applyNumberFormat="1" applyFont="1" applyFill="1" applyBorder="1" applyAlignment="1">
      <alignment vertical="justify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164" fontId="9" fillId="2" borderId="5" xfId="2" applyNumberFormat="1" applyFont="1" applyFill="1" applyBorder="1" applyAlignment="1" applyProtection="1">
      <alignment horizontal="center"/>
      <protection locked="0"/>
    </xf>
    <xf numFmtId="164" fontId="9" fillId="2" borderId="6" xfId="2" applyNumberFormat="1" applyFont="1" applyFill="1" applyBorder="1" applyAlignment="1" applyProtection="1">
      <alignment horizontal="center"/>
      <protection locked="0"/>
    </xf>
    <xf numFmtId="0" fontId="5" fillId="2" borderId="4" xfId="1" applyFont="1" applyFill="1" applyBorder="1" applyAlignment="1" applyProtection="1">
      <alignment horizontal="center" vertical="top" wrapText="1"/>
      <protection locked="0"/>
    </xf>
    <xf numFmtId="0" fontId="5" fillId="2" borderId="11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 applyProtection="1">
      <alignment horizontal="center" vertical="top" wrapText="1"/>
      <protection locked="0"/>
    </xf>
    <xf numFmtId="0" fontId="5" fillId="2" borderId="4" xfId="1" applyFont="1" applyFill="1" applyBorder="1" applyAlignment="1" applyProtection="1">
      <alignment horizontal="left" vertical="top" wrapText="1"/>
      <protection locked="0"/>
    </xf>
    <xf numFmtId="0" fontId="5" fillId="2" borderId="2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horizontal="left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5" fillId="2" borderId="5" xfId="1" applyFont="1" applyFill="1" applyBorder="1" applyAlignment="1" applyProtection="1">
      <alignment horizontal="right" vertical="center" wrapText="1"/>
      <protection locked="0"/>
    </xf>
    <xf numFmtId="0" fontId="5" fillId="2" borderId="7" xfId="1" applyFont="1" applyFill="1" applyBorder="1" applyAlignment="1" applyProtection="1">
      <alignment horizontal="right" vertical="center" wrapText="1"/>
      <protection locked="0"/>
    </xf>
    <xf numFmtId="0" fontId="5" fillId="2" borderId="6" xfId="1" applyFont="1" applyFill="1" applyBorder="1" applyAlignment="1" applyProtection="1">
      <alignment horizontal="right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/>
      <protection locked="0"/>
    </xf>
    <xf numFmtId="0" fontId="5" fillId="2" borderId="3" xfId="1" applyFont="1" applyFill="1" applyBorder="1" applyAlignment="1" applyProtection="1">
      <alignment horizontal="left" vertical="top" wrapText="1"/>
      <protection locked="0"/>
    </xf>
    <xf numFmtId="0" fontId="5" fillId="2" borderId="1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20" fillId="0" borderId="0" xfId="0" applyFont="1" applyFill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5" fillId="0" borderId="0" xfId="1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5" fillId="4" borderId="0" xfId="1" applyFont="1" applyFill="1" applyAlignment="1" applyProtection="1">
      <alignment wrapText="1"/>
      <protection locked="0"/>
    </xf>
    <xf numFmtId="0" fontId="18" fillId="4" borderId="0" xfId="0" applyFont="1" applyFill="1" applyAlignment="1" applyProtection="1">
      <alignment wrapText="1"/>
      <protection locked="0"/>
    </xf>
    <xf numFmtId="0" fontId="0" fillId="4" borderId="0" xfId="0" applyFill="1" applyAlignment="1" applyProtection="1">
      <alignment wrapText="1"/>
      <protection locked="0"/>
    </xf>
    <xf numFmtId="164" fontId="9" fillId="0" borderId="5" xfId="2" applyNumberFormat="1" applyFont="1" applyFill="1" applyBorder="1" applyAlignment="1" applyProtection="1">
      <alignment horizontal="center"/>
      <protection locked="0"/>
    </xf>
    <xf numFmtId="164" fontId="9" fillId="0" borderId="6" xfId="2" applyNumberFormat="1" applyFont="1" applyFill="1" applyBorder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center" vertical="top" wrapText="1"/>
      <protection locked="0"/>
    </xf>
    <xf numFmtId="0" fontId="5" fillId="2" borderId="6" xfId="1" applyFont="1" applyFill="1" applyBorder="1" applyAlignment="1" applyProtection="1">
      <alignment horizontal="center" vertical="top" wrapText="1"/>
      <protection locked="0"/>
    </xf>
    <xf numFmtId="0" fontId="7" fillId="2" borderId="5" xfId="1" applyFont="1" applyFill="1" applyBorder="1" applyAlignment="1" applyProtection="1">
      <alignment horizontal="center"/>
      <protection locked="0"/>
    </xf>
    <xf numFmtId="0" fontId="7" fillId="2" borderId="6" xfId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87"/>
  <sheetViews>
    <sheetView tabSelected="1" zoomScale="90" zoomScaleNormal="90" workbookViewId="0">
      <selection activeCell="I2" sqref="I2"/>
    </sheetView>
  </sheetViews>
  <sheetFormatPr defaultRowHeight="12.75" x14ac:dyDescent="0.2"/>
  <cols>
    <col min="1" max="1" width="27.28515625" style="1" customWidth="1"/>
    <col min="2" max="2" width="19.28515625" style="1" customWidth="1"/>
    <col min="3" max="3" width="12.85546875" style="1" customWidth="1"/>
    <col min="4" max="4" width="17.140625" style="1" customWidth="1"/>
    <col min="5" max="5" width="17.85546875" style="1" customWidth="1"/>
    <col min="6" max="6" width="14.7109375" style="1" customWidth="1"/>
    <col min="7" max="8" width="15" style="1" customWidth="1"/>
    <col min="9" max="9" width="17.42578125" style="1" customWidth="1"/>
    <col min="10" max="10" width="19.85546875" style="1" customWidth="1"/>
    <col min="11" max="11" width="17.28515625" style="1" customWidth="1"/>
    <col min="12" max="12" width="11.42578125" style="1" customWidth="1"/>
    <col min="13" max="13" width="18.28515625" style="1" customWidth="1"/>
    <col min="14" max="14" width="18.42578125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 x14ac:dyDescent="0.25">
      <c r="M1" s="2"/>
    </row>
    <row r="2" spans="1:14" ht="18.75" x14ac:dyDescent="0.3">
      <c r="L2" s="69" t="s">
        <v>122</v>
      </c>
    </row>
    <row r="3" spans="1:14" ht="15.75" x14ac:dyDescent="0.25">
      <c r="A3" s="106" t="s">
        <v>10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x14ac:dyDescent="0.3">
      <c r="A5" s="114" t="s">
        <v>69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ht="18.75" x14ac:dyDescent="0.3">
      <c r="A6" s="114" t="s">
        <v>99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s="4" customFormat="1" ht="15.75" x14ac:dyDescent="0.25">
      <c r="A7" s="106"/>
      <c r="B7" s="106"/>
      <c r="C7" s="106"/>
      <c r="D7" s="106"/>
      <c r="E7" s="106"/>
      <c r="F7" s="106"/>
      <c r="G7" s="106"/>
      <c r="H7" s="106"/>
      <c r="I7" s="3"/>
      <c r="J7" s="3"/>
      <c r="M7" s="3" t="s">
        <v>3</v>
      </c>
      <c r="N7" s="5">
        <v>7710</v>
      </c>
    </row>
    <row r="8" spans="1:14" s="4" customFormat="1" ht="17.25" customHeight="1" x14ac:dyDescent="0.25">
      <c r="A8" s="6" t="s">
        <v>57</v>
      </c>
    </row>
    <row r="9" spans="1:14" s="4" customFormat="1" ht="8.25" customHeight="1" x14ac:dyDescent="0.2">
      <c r="A9" s="7"/>
    </row>
    <row r="10" spans="1:14" ht="15.75" customHeight="1" x14ac:dyDescent="0.2">
      <c r="A10" s="111" t="s">
        <v>54</v>
      </c>
      <c r="B10" s="88" t="s">
        <v>5</v>
      </c>
      <c r="C10" s="88" t="s">
        <v>6</v>
      </c>
      <c r="D10" s="88" t="s">
        <v>8</v>
      </c>
      <c r="E10" s="88" t="s">
        <v>9</v>
      </c>
      <c r="F10" s="88" t="s">
        <v>7</v>
      </c>
      <c r="G10" s="88" t="s">
        <v>70</v>
      </c>
      <c r="H10" s="88" t="s">
        <v>71</v>
      </c>
      <c r="I10" s="88" t="s">
        <v>72</v>
      </c>
      <c r="J10" s="88" t="s">
        <v>73</v>
      </c>
      <c r="K10" s="8" t="s">
        <v>1</v>
      </c>
      <c r="L10" s="9"/>
      <c r="M10" s="88" t="s">
        <v>74</v>
      </c>
      <c r="N10" s="88" t="s">
        <v>75</v>
      </c>
    </row>
    <row r="11" spans="1:14" ht="15.75" customHeight="1" x14ac:dyDescent="0.2">
      <c r="A11" s="112"/>
      <c r="B11" s="89"/>
      <c r="C11" s="89"/>
      <c r="D11" s="89"/>
      <c r="E11" s="89"/>
      <c r="F11" s="89"/>
      <c r="G11" s="89"/>
      <c r="H11" s="89"/>
      <c r="I11" s="89"/>
      <c r="J11" s="89"/>
      <c r="K11" s="91" t="s">
        <v>11</v>
      </c>
      <c r="L11" s="115" t="s">
        <v>12</v>
      </c>
      <c r="M11" s="89"/>
      <c r="N11" s="89"/>
    </row>
    <row r="12" spans="1:14" ht="96.75" customHeight="1" x14ac:dyDescent="0.2">
      <c r="A12" s="113"/>
      <c r="B12" s="90"/>
      <c r="C12" s="90"/>
      <c r="D12" s="90"/>
      <c r="E12" s="90"/>
      <c r="F12" s="90"/>
      <c r="G12" s="90"/>
      <c r="H12" s="90"/>
      <c r="I12" s="90"/>
      <c r="J12" s="90"/>
      <c r="K12" s="92"/>
      <c r="L12" s="116"/>
      <c r="M12" s="90"/>
      <c r="N12" s="90"/>
    </row>
    <row r="13" spans="1:14" ht="33" customHeight="1" x14ac:dyDescent="0.2">
      <c r="A13" s="10" t="s">
        <v>23</v>
      </c>
      <c r="B13" s="10" t="s">
        <v>24</v>
      </c>
      <c r="C13" s="10" t="s">
        <v>25</v>
      </c>
      <c r="D13" s="10" t="s">
        <v>26</v>
      </c>
      <c r="E13" s="10" t="s">
        <v>27</v>
      </c>
      <c r="F13" s="10" t="s">
        <v>28</v>
      </c>
      <c r="G13" s="10" t="s">
        <v>32</v>
      </c>
      <c r="H13" s="10" t="s">
        <v>33</v>
      </c>
      <c r="I13" s="10" t="s">
        <v>29</v>
      </c>
      <c r="J13" s="10" t="s">
        <v>45</v>
      </c>
      <c r="K13" s="10" t="s">
        <v>34</v>
      </c>
      <c r="L13" s="10" t="s">
        <v>35</v>
      </c>
      <c r="M13" s="10" t="s">
        <v>36</v>
      </c>
      <c r="N13" s="11" t="s">
        <v>37</v>
      </c>
    </row>
    <row r="14" spans="1:14" s="16" customFormat="1" ht="24" customHeight="1" x14ac:dyDescent="0.25">
      <c r="A14" s="70" t="s">
        <v>100</v>
      </c>
      <c r="B14" s="71">
        <v>7670000</v>
      </c>
      <c r="C14" s="71" t="s">
        <v>101</v>
      </c>
      <c r="D14" s="71" t="s">
        <v>102</v>
      </c>
      <c r="E14" s="71" t="s">
        <v>103</v>
      </c>
      <c r="F14" s="72">
        <v>44592</v>
      </c>
      <c r="G14" s="13">
        <v>0</v>
      </c>
      <c r="H14" s="12">
        <v>0</v>
      </c>
      <c r="I14" s="13">
        <v>0</v>
      </c>
      <c r="J14" s="14">
        <f>+K14+L14</f>
        <v>0</v>
      </c>
      <c r="K14" s="13">
        <v>0</v>
      </c>
      <c r="L14" s="15">
        <v>0</v>
      </c>
      <c r="M14" s="14">
        <f>+J14+I14</f>
        <v>0</v>
      </c>
      <c r="N14" s="13">
        <v>0</v>
      </c>
    </row>
    <row r="15" spans="1:14" s="16" customFormat="1" ht="24" customHeight="1" x14ac:dyDescent="0.25">
      <c r="A15" s="73" t="s">
        <v>104</v>
      </c>
      <c r="B15" s="74">
        <v>3216524</v>
      </c>
      <c r="C15" s="74" t="s">
        <v>105</v>
      </c>
      <c r="D15" s="74" t="s">
        <v>106</v>
      </c>
      <c r="E15" s="74" t="s">
        <v>107</v>
      </c>
      <c r="F15" s="75">
        <v>45863</v>
      </c>
      <c r="G15" s="18">
        <v>862024</v>
      </c>
      <c r="H15" s="17">
        <v>0</v>
      </c>
      <c r="I15" s="18">
        <v>332400</v>
      </c>
      <c r="J15" s="14">
        <f>+K15+L15</f>
        <v>30319</v>
      </c>
      <c r="K15" s="18">
        <v>29119</v>
      </c>
      <c r="L15" s="19">
        <v>1200</v>
      </c>
      <c r="M15" s="14">
        <f t="shared" ref="M15:M20" si="0">+J15+I15</f>
        <v>362719</v>
      </c>
      <c r="N15" s="18">
        <v>529624</v>
      </c>
    </row>
    <row r="16" spans="1:14" s="16" customFormat="1" ht="24" customHeight="1" x14ac:dyDescent="0.25">
      <c r="A16" s="73" t="s">
        <v>108</v>
      </c>
      <c r="B16" s="74">
        <v>269512</v>
      </c>
      <c r="C16" s="74" t="s">
        <v>109</v>
      </c>
      <c r="D16" s="74" t="s">
        <v>106</v>
      </c>
      <c r="E16" s="74" t="s">
        <v>110</v>
      </c>
      <c r="F16" s="75">
        <v>48733</v>
      </c>
      <c r="G16" s="18">
        <v>0</v>
      </c>
      <c r="H16" s="17">
        <v>263890</v>
      </c>
      <c r="I16" s="18">
        <v>13476</v>
      </c>
      <c r="J16" s="14">
        <f t="shared" ref="J16:J20" si="1">+K16+L16</f>
        <v>411</v>
      </c>
      <c r="K16" s="18">
        <v>411</v>
      </c>
      <c r="L16" s="19">
        <v>0</v>
      </c>
      <c r="M16" s="14">
        <f t="shared" si="0"/>
        <v>13887</v>
      </c>
      <c r="N16" s="18">
        <v>250414</v>
      </c>
    </row>
    <row r="17" spans="1:15" s="16" customFormat="1" ht="24" customHeight="1" x14ac:dyDescent="0.25">
      <c r="A17" s="73" t="s">
        <v>111</v>
      </c>
      <c r="B17" s="74">
        <v>187288</v>
      </c>
      <c r="C17" s="74" t="s">
        <v>112</v>
      </c>
      <c r="D17" s="74" t="s">
        <v>106</v>
      </c>
      <c r="E17" s="74" t="s">
        <v>110</v>
      </c>
      <c r="F17" s="75">
        <v>48733</v>
      </c>
      <c r="G17" s="18">
        <v>0</v>
      </c>
      <c r="H17" s="17">
        <v>183382</v>
      </c>
      <c r="I17" s="18">
        <v>10927</v>
      </c>
      <c r="J17" s="14">
        <f t="shared" si="1"/>
        <v>7843</v>
      </c>
      <c r="K17" s="18">
        <v>7843</v>
      </c>
      <c r="L17" s="19">
        <v>0</v>
      </c>
      <c r="M17" s="14">
        <f t="shared" si="0"/>
        <v>18770</v>
      </c>
      <c r="N17" s="18">
        <v>172455</v>
      </c>
    </row>
    <row r="18" spans="1:15" s="16" customFormat="1" ht="24" customHeight="1" x14ac:dyDescent="0.25">
      <c r="A18" s="73" t="s">
        <v>113</v>
      </c>
      <c r="B18" s="74">
        <v>383500</v>
      </c>
      <c r="C18" s="74" t="s">
        <v>109</v>
      </c>
      <c r="D18" s="74" t="s">
        <v>106</v>
      </c>
      <c r="E18" s="74" t="s">
        <v>110</v>
      </c>
      <c r="F18" s="75">
        <v>48733</v>
      </c>
      <c r="G18" s="18">
        <v>0</v>
      </c>
      <c r="H18" s="17">
        <v>365858</v>
      </c>
      <c r="I18" s="18">
        <v>19176</v>
      </c>
      <c r="J18" s="14">
        <f t="shared" si="1"/>
        <v>450</v>
      </c>
      <c r="K18" s="18">
        <v>450</v>
      </c>
      <c r="L18" s="19">
        <v>0</v>
      </c>
      <c r="M18" s="14">
        <f t="shared" si="0"/>
        <v>19626</v>
      </c>
      <c r="N18" s="18">
        <v>346682</v>
      </c>
    </row>
    <row r="19" spans="1:15" s="16" customFormat="1" ht="24" customHeight="1" x14ac:dyDescent="0.25">
      <c r="A19" s="73" t="s">
        <v>114</v>
      </c>
      <c r="B19" s="74">
        <v>266500</v>
      </c>
      <c r="C19" s="74" t="s">
        <v>112</v>
      </c>
      <c r="D19" s="74" t="s">
        <v>106</v>
      </c>
      <c r="E19" s="74" t="s">
        <v>110</v>
      </c>
      <c r="F19" s="75">
        <v>48733</v>
      </c>
      <c r="G19" s="18">
        <v>0</v>
      </c>
      <c r="H19" s="17">
        <v>254240</v>
      </c>
      <c r="I19" s="18">
        <v>15547</v>
      </c>
      <c r="J19" s="14">
        <f t="shared" si="1"/>
        <v>8987</v>
      </c>
      <c r="K19" s="18">
        <v>8987</v>
      </c>
      <c r="L19" s="19">
        <v>0</v>
      </c>
      <c r="M19" s="14">
        <f t="shared" si="0"/>
        <v>24534</v>
      </c>
      <c r="N19" s="18">
        <v>238693</v>
      </c>
    </row>
    <row r="20" spans="1:15" s="16" customFormat="1" ht="24" customHeight="1" x14ac:dyDescent="0.25">
      <c r="A20" s="73" t="s">
        <v>115</v>
      </c>
      <c r="B20" s="74">
        <v>20000000</v>
      </c>
      <c r="C20" s="74" t="s">
        <v>116</v>
      </c>
      <c r="D20" s="74" t="s">
        <v>106</v>
      </c>
      <c r="E20" s="71" t="s">
        <v>103</v>
      </c>
      <c r="F20" s="75">
        <v>48951</v>
      </c>
      <c r="G20" s="18">
        <v>0</v>
      </c>
      <c r="H20" s="17">
        <v>9971866</v>
      </c>
      <c r="I20" s="18">
        <v>0</v>
      </c>
      <c r="J20" s="14">
        <f t="shared" si="1"/>
        <v>148000</v>
      </c>
      <c r="K20" s="18">
        <v>148000</v>
      </c>
      <c r="L20" s="19">
        <v>0</v>
      </c>
      <c r="M20" s="14">
        <f t="shared" si="0"/>
        <v>148000</v>
      </c>
      <c r="N20" s="18">
        <v>9971866</v>
      </c>
    </row>
    <row r="21" spans="1:15" s="16" customFormat="1" ht="21" customHeight="1" x14ac:dyDescent="0.25">
      <c r="A21" s="108" t="s">
        <v>2</v>
      </c>
      <c r="B21" s="109"/>
      <c r="C21" s="109"/>
      <c r="D21" s="109"/>
      <c r="E21" s="109"/>
      <c r="F21" s="110"/>
      <c r="G21" s="20">
        <f>SUM(G14:G20)</f>
        <v>862024</v>
      </c>
      <c r="H21" s="20">
        <f t="shared" ref="H21:N21" si="2">SUM(H14:H20)</f>
        <v>11039236</v>
      </c>
      <c r="I21" s="20">
        <f t="shared" si="2"/>
        <v>391526</v>
      </c>
      <c r="J21" s="20">
        <f t="shared" si="2"/>
        <v>196010</v>
      </c>
      <c r="K21" s="20">
        <f t="shared" si="2"/>
        <v>194810</v>
      </c>
      <c r="L21" s="20">
        <f t="shared" si="2"/>
        <v>1200</v>
      </c>
      <c r="M21" s="20">
        <f t="shared" si="2"/>
        <v>587536</v>
      </c>
      <c r="N21" s="20">
        <f t="shared" si="2"/>
        <v>11509734</v>
      </c>
    </row>
    <row r="22" spans="1:15" s="16" customFormat="1" ht="15.75" x14ac:dyDescent="0.2">
      <c r="A22" s="21"/>
      <c r="B22" s="21"/>
      <c r="C22" s="21"/>
      <c r="D22" s="21"/>
      <c r="E22" s="21"/>
      <c r="F22" s="21"/>
      <c r="G22" s="21"/>
      <c r="H22" s="22"/>
      <c r="I22" s="22"/>
      <c r="J22" s="22"/>
      <c r="K22" s="22"/>
    </row>
    <row r="23" spans="1:15" ht="18.75" customHeight="1" x14ac:dyDescent="0.2">
      <c r="A23" s="23" t="s"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5" ht="29.25" customHeight="1" x14ac:dyDescent="0.2">
      <c r="A24" s="117" t="s">
        <v>92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98"/>
      <c r="M24" s="98"/>
      <c r="N24" s="98"/>
      <c r="O24" s="96"/>
    </row>
    <row r="25" spans="1:15" ht="30" customHeight="1" x14ac:dyDescent="0.2">
      <c r="A25" s="95" t="s">
        <v>76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6"/>
      <c r="M25" s="96"/>
      <c r="N25" s="96"/>
    </row>
    <row r="26" spans="1:15" s="16" customFormat="1" ht="13.5" customHeight="1" x14ac:dyDescent="0.2">
      <c r="A26" s="93" t="s">
        <v>94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spans="1:15" s="16" customFormat="1" ht="24.75" customHeight="1" x14ac:dyDescent="0.2">
      <c r="A27" s="93" t="s">
        <v>95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118"/>
      <c r="M27" s="118"/>
      <c r="N27" s="118"/>
      <c r="O27" s="118"/>
    </row>
    <row r="28" spans="1:15" s="16" customFormat="1" x14ac:dyDescent="0.2">
      <c r="A28" s="97" t="s">
        <v>77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6"/>
    </row>
    <row r="30" spans="1:15" ht="15.75" x14ac:dyDescent="0.25">
      <c r="A30" s="107" t="s">
        <v>44</v>
      </c>
      <c r="B30" s="107"/>
      <c r="C30" s="107"/>
    </row>
    <row r="31" spans="1:15" s="16" customFormat="1" ht="7.5" customHeight="1" x14ac:dyDescent="0.25">
      <c r="A31" s="24"/>
      <c r="B31" s="1"/>
      <c r="C31" s="1"/>
      <c r="D31" s="1"/>
      <c r="E31" s="1"/>
      <c r="F31" s="1"/>
      <c r="G31" s="1"/>
      <c r="H31" s="1"/>
      <c r="I31" s="1"/>
      <c r="J31" s="22"/>
      <c r="K31" s="22"/>
    </row>
    <row r="32" spans="1:15" s="16" customFormat="1" ht="122.25" customHeight="1" x14ac:dyDescent="0.2">
      <c r="A32" s="82" t="s">
        <v>40</v>
      </c>
      <c r="B32" s="103" t="s">
        <v>20</v>
      </c>
      <c r="C32" s="104"/>
      <c r="D32" s="105"/>
      <c r="E32" s="103" t="s">
        <v>21</v>
      </c>
      <c r="F32" s="104"/>
      <c r="G32" s="105"/>
      <c r="H32" s="82" t="s">
        <v>22</v>
      </c>
      <c r="I32" s="99" t="s">
        <v>74</v>
      </c>
      <c r="J32" s="82" t="s">
        <v>56</v>
      </c>
      <c r="K32" s="100" t="s">
        <v>79</v>
      </c>
      <c r="L32" s="99" t="s">
        <v>51</v>
      </c>
      <c r="M32" s="100"/>
    </row>
    <row r="33" spans="1:15" s="16" customFormat="1" ht="18" customHeight="1" x14ac:dyDescent="0.2">
      <c r="A33" s="83"/>
      <c r="B33" s="25" t="s">
        <v>63</v>
      </c>
      <c r="C33" s="25" t="s">
        <v>64</v>
      </c>
      <c r="D33" s="25" t="s">
        <v>78</v>
      </c>
      <c r="E33" s="25" t="s">
        <v>63</v>
      </c>
      <c r="F33" s="25" t="s">
        <v>64</v>
      </c>
      <c r="G33" s="25" t="s">
        <v>78</v>
      </c>
      <c r="H33" s="83"/>
      <c r="I33" s="101"/>
      <c r="J33" s="83"/>
      <c r="K33" s="102"/>
      <c r="L33" s="101"/>
      <c r="M33" s="102"/>
    </row>
    <row r="34" spans="1:15" s="16" customFormat="1" ht="27" customHeight="1" x14ac:dyDescent="0.2">
      <c r="A34" s="26" t="s">
        <v>38</v>
      </c>
      <c r="B34" s="27" t="s">
        <v>24</v>
      </c>
      <c r="C34" s="28" t="s">
        <v>25</v>
      </c>
      <c r="D34" s="26" t="s">
        <v>26</v>
      </c>
      <c r="E34" s="26" t="s">
        <v>27</v>
      </c>
      <c r="F34" s="26" t="s">
        <v>28</v>
      </c>
      <c r="G34" s="26" t="s">
        <v>32</v>
      </c>
      <c r="H34" s="29" t="s">
        <v>39</v>
      </c>
      <c r="I34" s="26" t="s">
        <v>29</v>
      </c>
      <c r="J34" s="27" t="s">
        <v>30</v>
      </c>
      <c r="K34" s="29" t="s">
        <v>31</v>
      </c>
      <c r="L34" s="84" t="s">
        <v>52</v>
      </c>
      <c r="M34" s="85"/>
    </row>
    <row r="35" spans="1:15" s="16" customFormat="1" ht="27" customHeight="1" x14ac:dyDescent="0.25">
      <c r="A35" s="30">
        <f>+B35+C35+D35+E35+F35+G35</f>
        <v>105953850</v>
      </c>
      <c r="B35" s="31">
        <v>3712400</v>
      </c>
      <c r="C35" s="31">
        <v>4060200</v>
      </c>
      <c r="D35" s="31">
        <v>5107600</v>
      </c>
      <c r="E35" s="31">
        <v>25624054</v>
      </c>
      <c r="F35" s="31">
        <v>32952739</v>
      </c>
      <c r="G35" s="31">
        <v>34496857</v>
      </c>
      <c r="H35" s="30">
        <f>ROUND(+A35/3,0)</f>
        <v>35317950</v>
      </c>
      <c r="I35" s="31">
        <v>587536</v>
      </c>
      <c r="J35" s="31">
        <v>396232</v>
      </c>
      <c r="K35" s="30">
        <f>+I35-J35</f>
        <v>191304</v>
      </c>
      <c r="L35" s="86">
        <f>(K35/H35)</f>
        <v>5.4166224257070411E-3</v>
      </c>
      <c r="M35" s="87"/>
    </row>
    <row r="36" spans="1:15" s="16" customFormat="1" ht="15.75" x14ac:dyDescent="0.25">
      <c r="A36" s="24"/>
      <c r="B36" s="1"/>
      <c r="C36" s="1"/>
      <c r="D36" s="1"/>
      <c r="E36" s="1"/>
      <c r="F36" s="1"/>
      <c r="G36" s="1"/>
      <c r="H36" s="1"/>
      <c r="I36" s="1"/>
      <c r="J36" s="22"/>
      <c r="K36" s="22"/>
    </row>
    <row r="37" spans="1:15" s="16" customFormat="1" ht="15.75" x14ac:dyDescent="0.2">
      <c r="A37" s="23" t="s">
        <v>0</v>
      </c>
      <c r="B37" s="1"/>
      <c r="C37" s="1"/>
      <c r="D37" s="1"/>
      <c r="E37" s="1"/>
      <c r="F37" s="1"/>
      <c r="G37" s="1"/>
      <c r="H37" s="1"/>
      <c r="I37" s="1"/>
      <c r="J37" s="22"/>
      <c r="K37" s="22"/>
    </row>
    <row r="38" spans="1:15" s="16" customFormat="1" ht="20.25" customHeight="1" x14ac:dyDescent="0.25">
      <c r="A38" s="127" t="s">
        <v>93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9"/>
    </row>
    <row r="39" spans="1:15" s="16" customFormat="1" ht="15.75" customHeight="1" x14ac:dyDescent="0.25">
      <c r="A39" s="127" t="s">
        <v>80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32"/>
    </row>
    <row r="40" spans="1:15" s="35" customFormat="1" ht="15" customHeight="1" x14ac:dyDescent="0.25">
      <c r="A40" s="127" t="s">
        <v>62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33"/>
      <c r="M40" s="33"/>
      <c r="N40" s="33"/>
      <c r="O40" s="34"/>
    </row>
    <row r="41" spans="1:15" s="32" customFormat="1" ht="17.25" customHeight="1" x14ac:dyDescent="0.25">
      <c r="A41" s="127" t="s">
        <v>89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1:15" s="32" customFormat="1" ht="15" x14ac:dyDescent="0.25">
      <c r="A42" s="127" t="s">
        <v>90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</row>
    <row r="43" spans="1:15" s="16" customFormat="1" ht="15.75" x14ac:dyDescent="0.2">
      <c r="A43" s="36" t="s">
        <v>91</v>
      </c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6"/>
      <c r="M43" s="36"/>
      <c r="N43" s="36"/>
      <c r="O43" s="32"/>
    </row>
    <row r="44" spans="1:15" s="16" customFormat="1" ht="15.7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9"/>
      <c r="K44" s="39"/>
      <c r="L44" s="40"/>
      <c r="M44" s="40"/>
      <c r="N44" s="40"/>
    </row>
    <row r="45" spans="1:15" s="16" customFormat="1" ht="15.7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9"/>
      <c r="K45" s="39"/>
      <c r="L45" s="40"/>
      <c r="M45" s="40"/>
      <c r="N45" s="40"/>
    </row>
    <row r="46" spans="1:15" s="16" customFormat="1" ht="15.7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9"/>
      <c r="K46" s="39"/>
      <c r="L46" s="40"/>
      <c r="M46" s="40"/>
      <c r="N46" s="40"/>
    </row>
    <row r="47" spans="1:15" s="16" customFormat="1" ht="19.5" customHeight="1" x14ac:dyDescent="0.25">
      <c r="A47" s="6" t="s">
        <v>4</v>
      </c>
      <c r="B47" s="21"/>
      <c r="C47" s="21"/>
      <c r="D47" s="21"/>
      <c r="E47" s="21"/>
      <c r="F47" s="21"/>
      <c r="G47" s="21"/>
      <c r="H47" s="1"/>
      <c r="I47" s="1"/>
      <c r="J47" s="22"/>
      <c r="K47" s="22"/>
    </row>
    <row r="48" spans="1:15" s="16" customFormat="1" ht="5.25" customHeight="1" x14ac:dyDescent="0.2">
      <c r="A48" s="7"/>
      <c r="B48" s="21"/>
      <c r="C48" s="21"/>
      <c r="D48" s="21"/>
      <c r="E48" s="21"/>
      <c r="F48" s="21"/>
      <c r="G48" s="21"/>
      <c r="H48" s="1"/>
      <c r="I48" s="1"/>
      <c r="J48" s="22"/>
      <c r="K48" s="22"/>
    </row>
    <row r="49" spans="1:14" s="16" customFormat="1" ht="117.75" customHeight="1" x14ac:dyDescent="0.2">
      <c r="A49" s="41" t="s">
        <v>16</v>
      </c>
      <c r="B49" s="41" t="s">
        <v>46</v>
      </c>
      <c r="C49" s="41" t="s">
        <v>19</v>
      </c>
      <c r="D49" s="41" t="s">
        <v>17</v>
      </c>
      <c r="E49" s="41" t="s">
        <v>41</v>
      </c>
      <c r="F49" s="41" t="s">
        <v>81</v>
      </c>
      <c r="G49" s="41" t="s">
        <v>82</v>
      </c>
      <c r="H49" s="1"/>
      <c r="I49" s="1"/>
      <c r="J49" s="42"/>
      <c r="K49" s="42"/>
    </row>
    <row r="50" spans="1:14" s="16" customFormat="1" x14ac:dyDescent="0.2">
      <c r="A50" s="43" t="s">
        <v>23</v>
      </c>
      <c r="B50" s="43" t="s">
        <v>24</v>
      </c>
      <c r="C50" s="43" t="s">
        <v>25</v>
      </c>
      <c r="D50" s="43" t="s">
        <v>26</v>
      </c>
      <c r="E50" s="43" t="s">
        <v>27</v>
      </c>
      <c r="F50" s="43" t="s">
        <v>28</v>
      </c>
      <c r="G50" s="43" t="s">
        <v>32</v>
      </c>
      <c r="H50" s="1"/>
      <c r="I50" s="1"/>
      <c r="J50" s="42"/>
      <c r="K50" s="42"/>
    </row>
    <row r="51" spans="1:14" s="16" customFormat="1" ht="24" customHeight="1" x14ac:dyDescent="0.25">
      <c r="A51" s="44" t="s">
        <v>13</v>
      </c>
      <c r="B51" s="13">
        <v>0</v>
      </c>
      <c r="C51" s="45"/>
      <c r="D51" s="44"/>
      <c r="E51" s="44">
        <v>0</v>
      </c>
      <c r="F51" s="44">
        <v>0</v>
      </c>
      <c r="G51" s="44">
        <v>0</v>
      </c>
      <c r="H51" s="1"/>
      <c r="I51" s="1"/>
      <c r="J51" s="22"/>
      <c r="K51" s="22"/>
    </row>
    <row r="52" spans="1:14" s="42" customFormat="1" ht="24" customHeight="1" x14ac:dyDescent="0.25">
      <c r="A52" s="44" t="s">
        <v>14</v>
      </c>
      <c r="B52" s="13"/>
      <c r="C52" s="44"/>
      <c r="D52" s="44"/>
      <c r="E52" s="44"/>
      <c r="F52" s="44"/>
      <c r="G52" s="44"/>
      <c r="H52" s="1"/>
      <c r="I52" s="1"/>
      <c r="J52" s="22"/>
      <c r="K52" s="22"/>
    </row>
    <row r="53" spans="1:14" s="42" customFormat="1" ht="24" customHeight="1" x14ac:dyDescent="0.25">
      <c r="A53" s="44" t="s">
        <v>15</v>
      </c>
      <c r="B53" s="13"/>
      <c r="C53" s="44"/>
      <c r="D53" s="44"/>
      <c r="E53" s="44"/>
      <c r="F53" s="44"/>
      <c r="G53" s="44"/>
      <c r="H53" s="1"/>
      <c r="I53" s="1"/>
      <c r="J53" s="22"/>
      <c r="K53" s="22"/>
    </row>
    <row r="54" spans="1:14" s="42" customFormat="1" ht="20.25" customHeight="1" x14ac:dyDescent="0.2">
      <c r="A54" s="46"/>
      <c r="B54" s="47"/>
      <c r="C54" s="47"/>
      <c r="D54" s="47"/>
      <c r="E54" s="48" t="s">
        <v>2</v>
      </c>
      <c r="F54" s="49">
        <f>SUM(F51:F53)</f>
        <v>0</v>
      </c>
      <c r="G54" s="49">
        <f>SUM(G51:G53)</f>
        <v>0</v>
      </c>
      <c r="H54" s="1"/>
      <c r="I54" s="1"/>
      <c r="J54" s="22"/>
      <c r="K54" s="22"/>
    </row>
    <row r="55" spans="1:14" s="42" customFormat="1" ht="15.75" x14ac:dyDescent="0.2">
      <c r="H55" s="22"/>
      <c r="I55" s="22"/>
      <c r="J55" s="22"/>
      <c r="K55" s="22"/>
    </row>
    <row r="56" spans="1:14" s="42" customFormat="1" ht="15.75" x14ac:dyDescent="0.2">
      <c r="A56" s="23" t="s">
        <v>47</v>
      </c>
      <c r="H56" s="22"/>
      <c r="I56" s="22"/>
      <c r="J56" s="22"/>
      <c r="K56" s="22"/>
    </row>
    <row r="57" spans="1:14" s="42" customFormat="1" ht="15" x14ac:dyDescent="0.25">
      <c r="A57" s="97" t="s">
        <v>83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</row>
    <row r="58" spans="1:14" s="42" customFormat="1" ht="12" customHeight="1" x14ac:dyDescent="0.2">
      <c r="A58" s="1"/>
      <c r="H58" s="22"/>
      <c r="I58" s="22"/>
      <c r="J58" s="22"/>
      <c r="K58" s="22"/>
    </row>
    <row r="59" spans="1:14" s="42" customFormat="1" ht="15.75" x14ac:dyDescent="0.25">
      <c r="A59" s="6" t="s">
        <v>61</v>
      </c>
      <c r="H59" s="22"/>
      <c r="I59" s="22"/>
      <c r="J59" s="22"/>
      <c r="K59" s="22"/>
    </row>
    <row r="60" spans="1:14" s="42" customFormat="1" ht="15.75" x14ac:dyDescent="0.2">
      <c r="A60" s="1"/>
      <c r="H60" s="22"/>
      <c r="I60" s="22"/>
      <c r="J60" s="22"/>
      <c r="K60" s="22"/>
    </row>
    <row r="61" spans="1:14" s="42" customFormat="1" ht="110.25" customHeight="1" x14ac:dyDescent="0.2">
      <c r="A61" s="41" t="s">
        <v>65</v>
      </c>
      <c r="B61" s="41" t="s">
        <v>66</v>
      </c>
      <c r="C61" s="41" t="s">
        <v>67</v>
      </c>
      <c r="D61" s="132" t="s">
        <v>68</v>
      </c>
      <c r="E61" s="133"/>
      <c r="H61" s="22"/>
      <c r="I61" s="22"/>
      <c r="J61" s="22"/>
      <c r="K61" s="22"/>
    </row>
    <row r="62" spans="1:14" s="42" customFormat="1" ht="15.75" x14ac:dyDescent="0.2">
      <c r="A62" s="50" t="s">
        <v>23</v>
      </c>
      <c r="B62" s="50" t="s">
        <v>24</v>
      </c>
      <c r="C62" s="50" t="s">
        <v>25</v>
      </c>
      <c r="D62" s="134" t="s">
        <v>42</v>
      </c>
      <c r="E62" s="135"/>
      <c r="H62" s="22"/>
      <c r="I62" s="22"/>
      <c r="J62" s="22"/>
      <c r="K62" s="22"/>
    </row>
    <row r="63" spans="1:14" s="42" customFormat="1" ht="23.25" customHeight="1" x14ac:dyDescent="0.25">
      <c r="A63" s="51"/>
      <c r="B63" s="52">
        <v>5107600</v>
      </c>
      <c r="C63" s="31">
        <v>34496857</v>
      </c>
      <c r="D63" s="130">
        <f>+A63/(+B63+C63)</f>
        <v>0</v>
      </c>
      <c r="E63" s="131"/>
      <c r="F63" s="53"/>
      <c r="G63" s="53"/>
      <c r="H63" s="22"/>
      <c r="I63" s="22"/>
      <c r="J63" s="22"/>
      <c r="K63" s="22"/>
    </row>
    <row r="64" spans="1:14" s="42" customFormat="1" ht="13.5" customHeight="1" x14ac:dyDescent="0.2">
      <c r="A64" s="21"/>
      <c r="B64" s="21"/>
      <c r="C64" s="21"/>
      <c r="D64" s="21"/>
      <c r="E64" s="21"/>
      <c r="F64" s="21"/>
      <c r="G64" s="21"/>
      <c r="H64" s="22"/>
      <c r="I64" s="22"/>
      <c r="J64" s="22"/>
      <c r="K64" s="22"/>
    </row>
    <row r="65" spans="1:12" s="42" customFormat="1" ht="15.75" x14ac:dyDescent="0.25">
      <c r="A65" s="6" t="s">
        <v>58</v>
      </c>
      <c r="B65" s="21"/>
      <c r="C65" s="21"/>
      <c r="D65" s="21"/>
      <c r="E65" s="21"/>
      <c r="F65" s="21"/>
      <c r="G65" s="21"/>
      <c r="H65" s="22"/>
      <c r="I65" s="22"/>
      <c r="J65" s="22"/>
      <c r="K65" s="22"/>
    </row>
    <row r="66" spans="1:12" s="42" customFormat="1" ht="11.25" customHeight="1" x14ac:dyDescent="0.2">
      <c r="A66" s="7"/>
      <c r="B66" s="21"/>
      <c r="C66" s="21"/>
      <c r="D66" s="21"/>
      <c r="E66" s="21"/>
      <c r="F66" s="21"/>
      <c r="G66" s="21"/>
      <c r="H66" s="22"/>
      <c r="I66" s="22"/>
      <c r="J66" s="22"/>
      <c r="K66" s="22"/>
    </row>
    <row r="67" spans="1:12" s="16" customFormat="1" ht="15.75" customHeight="1" x14ac:dyDescent="0.2">
      <c r="A67" s="124" t="s">
        <v>55</v>
      </c>
      <c r="B67" s="124" t="s">
        <v>53</v>
      </c>
      <c r="C67" s="88" t="s">
        <v>5</v>
      </c>
      <c r="D67" s="88" t="s">
        <v>60</v>
      </c>
      <c r="E67" s="88" t="s">
        <v>8</v>
      </c>
      <c r="F67" s="88" t="s">
        <v>48</v>
      </c>
      <c r="G67" s="88" t="s">
        <v>84</v>
      </c>
      <c r="H67" s="88" t="s">
        <v>71</v>
      </c>
      <c r="I67" s="88" t="s">
        <v>72</v>
      </c>
      <c r="J67" s="88" t="s">
        <v>85</v>
      </c>
      <c r="K67" s="88" t="s">
        <v>86</v>
      </c>
    </row>
    <row r="68" spans="1:12" s="16" customFormat="1" ht="12.75" customHeight="1" x14ac:dyDescent="0.2">
      <c r="A68" s="125"/>
      <c r="B68" s="125"/>
      <c r="C68" s="89"/>
      <c r="D68" s="89"/>
      <c r="E68" s="89"/>
      <c r="F68" s="89"/>
      <c r="G68" s="89"/>
      <c r="H68" s="89"/>
      <c r="I68" s="89"/>
      <c r="J68" s="89"/>
      <c r="K68" s="89"/>
    </row>
    <row r="69" spans="1:12" s="16" customFormat="1" ht="69.75" customHeight="1" x14ac:dyDescent="0.2">
      <c r="A69" s="126"/>
      <c r="B69" s="126"/>
      <c r="C69" s="90"/>
      <c r="D69" s="90"/>
      <c r="E69" s="90"/>
      <c r="F69" s="90"/>
      <c r="G69" s="90"/>
      <c r="H69" s="90"/>
      <c r="I69" s="90"/>
      <c r="J69" s="90"/>
      <c r="K69" s="90"/>
    </row>
    <row r="70" spans="1:12" s="16" customFormat="1" ht="15.75" x14ac:dyDescent="0.2">
      <c r="A70" s="10" t="s">
        <v>23</v>
      </c>
      <c r="B70" s="10" t="s">
        <v>24</v>
      </c>
      <c r="C70" s="10" t="s">
        <v>25</v>
      </c>
      <c r="D70" s="10" t="s">
        <v>26</v>
      </c>
      <c r="E70" s="10" t="s">
        <v>28</v>
      </c>
      <c r="F70" s="10" t="s">
        <v>32</v>
      </c>
      <c r="G70" s="10" t="s">
        <v>33</v>
      </c>
      <c r="H70" s="10" t="s">
        <v>29</v>
      </c>
      <c r="I70" s="10" t="s">
        <v>43</v>
      </c>
      <c r="J70" s="54" t="s">
        <v>34</v>
      </c>
      <c r="K70" s="55" t="s">
        <v>35</v>
      </c>
    </row>
    <row r="71" spans="1:12" s="16" customFormat="1" ht="19.5" customHeight="1" x14ac:dyDescent="0.25">
      <c r="A71" s="76" t="s">
        <v>117</v>
      </c>
      <c r="B71" s="77" t="s">
        <v>118</v>
      </c>
      <c r="C71" s="78">
        <v>4000000</v>
      </c>
      <c r="D71" s="79" t="s">
        <v>121</v>
      </c>
      <c r="E71" s="78" t="s">
        <v>106</v>
      </c>
      <c r="F71" s="80">
        <v>48187</v>
      </c>
      <c r="G71" s="73">
        <v>3045840</v>
      </c>
      <c r="H71" s="74">
        <v>0</v>
      </c>
      <c r="I71" s="74">
        <v>444444</v>
      </c>
      <c r="J71" s="74">
        <v>37323</v>
      </c>
      <c r="K71" s="81">
        <v>2601396</v>
      </c>
    </row>
    <row r="72" spans="1:12" s="16" customFormat="1" ht="19.5" customHeight="1" x14ac:dyDescent="0.25">
      <c r="A72" s="59" t="s">
        <v>14</v>
      </c>
      <c r="B72" s="56"/>
      <c r="C72" s="57"/>
      <c r="D72" s="57"/>
      <c r="E72" s="57"/>
      <c r="F72" s="57"/>
      <c r="G72" s="17"/>
      <c r="H72" s="18"/>
      <c r="I72" s="18"/>
      <c r="J72" s="18"/>
      <c r="K72" s="58"/>
    </row>
    <row r="73" spans="1:12" s="16" customFormat="1" ht="19.5" customHeight="1" x14ac:dyDescent="0.25">
      <c r="A73" s="59" t="s">
        <v>15</v>
      </c>
      <c r="B73" s="56"/>
      <c r="C73" s="57"/>
      <c r="D73" s="57"/>
      <c r="E73" s="57"/>
      <c r="F73" s="57"/>
      <c r="G73" s="17"/>
      <c r="H73" s="18"/>
      <c r="I73" s="18"/>
      <c r="J73" s="18"/>
      <c r="K73" s="58"/>
    </row>
    <row r="74" spans="1:12" s="42" customFormat="1" ht="21.75" customHeight="1" x14ac:dyDescent="0.25">
      <c r="A74" s="46"/>
      <c r="B74" s="60"/>
      <c r="C74" s="60"/>
      <c r="D74" s="60"/>
      <c r="E74" s="61"/>
      <c r="F74" s="20"/>
      <c r="G74" s="20">
        <f t="shared" ref="G74:K74" si="3">SUM(G71:G73)</f>
        <v>3045840</v>
      </c>
      <c r="H74" s="20">
        <f t="shared" si="3"/>
        <v>0</v>
      </c>
      <c r="I74" s="20">
        <f t="shared" si="3"/>
        <v>444444</v>
      </c>
      <c r="J74" s="62">
        <f t="shared" si="3"/>
        <v>37323</v>
      </c>
      <c r="K74" s="62">
        <f t="shared" si="3"/>
        <v>2601396</v>
      </c>
    </row>
    <row r="75" spans="1:12" s="42" customFormat="1" ht="15.75" x14ac:dyDescent="0.2">
      <c r="A75" s="21"/>
      <c r="B75" s="21"/>
      <c r="C75" s="21"/>
      <c r="D75" s="21"/>
      <c r="E75" s="21"/>
      <c r="F75" s="21"/>
      <c r="G75" s="21"/>
      <c r="H75" s="22"/>
      <c r="I75" s="22"/>
      <c r="J75" s="22"/>
      <c r="K75" s="22"/>
    </row>
    <row r="76" spans="1:12" s="42" customFormat="1" ht="15.75" x14ac:dyDescent="0.25">
      <c r="A76" s="6" t="s">
        <v>59</v>
      </c>
      <c r="B76" s="21"/>
      <c r="C76" s="21"/>
      <c r="D76" s="21"/>
      <c r="E76" s="21"/>
      <c r="F76" s="21"/>
      <c r="G76" s="21"/>
      <c r="H76" s="22"/>
      <c r="I76" s="22"/>
      <c r="J76" s="1"/>
      <c r="K76" s="1"/>
      <c r="L76" s="1"/>
    </row>
    <row r="77" spans="1:12" s="42" customFormat="1" ht="15.75" x14ac:dyDescent="0.2">
      <c r="A77" s="7"/>
      <c r="B77" s="21"/>
      <c r="C77" s="21"/>
      <c r="D77" s="21"/>
      <c r="E77" s="21"/>
      <c r="F77" s="21"/>
      <c r="G77" s="21"/>
      <c r="H77" s="22"/>
      <c r="I77" s="22"/>
      <c r="J77" s="1"/>
      <c r="K77" s="1"/>
      <c r="L77" s="1"/>
    </row>
    <row r="78" spans="1:12" s="16" customFormat="1" ht="111.75" customHeight="1" x14ac:dyDescent="0.2">
      <c r="A78" s="63" t="s">
        <v>16</v>
      </c>
      <c r="B78" s="41" t="s">
        <v>96</v>
      </c>
      <c r="C78" s="41" t="s">
        <v>18</v>
      </c>
      <c r="D78" s="41" t="s">
        <v>98</v>
      </c>
      <c r="E78" s="41" t="s">
        <v>97</v>
      </c>
      <c r="F78" s="41" t="s">
        <v>87</v>
      </c>
      <c r="G78" s="41" t="s">
        <v>88</v>
      </c>
      <c r="H78" s="42"/>
      <c r="I78" s="42"/>
      <c r="J78" s="1"/>
      <c r="K78" s="1"/>
      <c r="L78" s="1"/>
    </row>
    <row r="79" spans="1:12" s="16" customFormat="1" x14ac:dyDescent="0.2">
      <c r="A79" s="10" t="s">
        <v>23</v>
      </c>
      <c r="B79" s="10" t="s">
        <v>24</v>
      </c>
      <c r="C79" s="10" t="s">
        <v>25</v>
      </c>
      <c r="D79" s="10" t="s">
        <v>26</v>
      </c>
      <c r="E79" s="10" t="s">
        <v>27</v>
      </c>
      <c r="F79" s="10" t="s">
        <v>28</v>
      </c>
      <c r="G79" s="11" t="s">
        <v>32</v>
      </c>
      <c r="H79" s="42"/>
      <c r="I79" s="42"/>
      <c r="J79" s="1"/>
      <c r="K79" s="1"/>
      <c r="L79" s="1"/>
    </row>
    <row r="80" spans="1:12" s="16" customFormat="1" ht="20.25" customHeight="1" x14ac:dyDescent="0.2">
      <c r="A80" s="64" t="s">
        <v>13</v>
      </c>
      <c r="B80" s="65">
        <v>0</v>
      </c>
      <c r="C80" s="64"/>
      <c r="D80" s="64"/>
      <c r="E80" s="64"/>
      <c r="F80" s="64">
        <v>0</v>
      </c>
      <c r="G80" s="64">
        <v>0</v>
      </c>
      <c r="H80" s="22"/>
      <c r="I80" s="22"/>
      <c r="J80" s="1"/>
      <c r="K80" s="1"/>
      <c r="L80" s="1"/>
    </row>
    <row r="81" spans="1:13" ht="20.25" customHeight="1" x14ac:dyDescent="0.2">
      <c r="A81" s="64" t="s">
        <v>14</v>
      </c>
      <c r="B81" s="65"/>
      <c r="C81" s="64"/>
      <c r="D81" s="64"/>
      <c r="E81" s="64"/>
      <c r="F81" s="64"/>
      <c r="G81" s="64"/>
      <c r="H81" s="22"/>
      <c r="I81" s="22"/>
    </row>
    <row r="82" spans="1:13" ht="20.25" customHeight="1" x14ac:dyDescent="0.2">
      <c r="A82" s="64" t="s">
        <v>15</v>
      </c>
      <c r="B82" s="65"/>
      <c r="C82" s="64"/>
      <c r="D82" s="64"/>
      <c r="E82" s="64"/>
      <c r="F82" s="64"/>
      <c r="G82" s="64"/>
      <c r="H82" s="22"/>
      <c r="I82" s="22"/>
    </row>
    <row r="83" spans="1:13" ht="20.25" customHeight="1" x14ac:dyDescent="0.2">
      <c r="A83" s="46"/>
      <c r="B83" s="66"/>
      <c r="C83" s="66"/>
      <c r="D83" s="66"/>
      <c r="E83" s="67"/>
      <c r="F83" s="68">
        <f>SUM(F80:F82)</f>
        <v>0</v>
      </c>
      <c r="G83" s="68">
        <f>SUM(G80:G82)</f>
        <v>0</v>
      </c>
      <c r="H83" s="22"/>
      <c r="I83" s="22"/>
    </row>
    <row r="84" spans="1:13" ht="26.25" customHeight="1" x14ac:dyDescent="0.2"/>
    <row r="85" spans="1:13" ht="16.5" customHeight="1" x14ac:dyDescent="0.2">
      <c r="A85" s="4"/>
      <c r="B85" s="4"/>
      <c r="C85" s="4"/>
      <c r="D85" s="4"/>
      <c r="E85" s="4"/>
    </row>
    <row r="86" spans="1:13" ht="15" x14ac:dyDescent="0.25">
      <c r="A86" s="122" t="s">
        <v>49</v>
      </c>
      <c r="B86" s="123"/>
      <c r="C86" s="123"/>
      <c r="D86" s="123"/>
      <c r="E86" s="123"/>
      <c r="J86" s="119" t="s">
        <v>50</v>
      </c>
      <c r="K86" s="120"/>
      <c r="L86" s="120"/>
      <c r="M86" s="120"/>
    </row>
    <row r="87" spans="1:13" ht="15" x14ac:dyDescent="0.25">
      <c r="A87" s="121" t="s">
        <v>119</v>
      </c>
      <c r="B87" s="120"/>
      <c r="C87" s="120"/>
      <c r="D87" s="120"/>
      <c r="E87" s="120"/>
      <c r="J87" s="121" t="s">
        <v>120</v>
      </c>
      <c r="K87" s="120"/>
      <c r="L87" s="120"/>
      <c r="M87" s="120"/>
    </row>
  </sheetData>
  <mergeCells count="59">
    <mergeCell ref="A38:O38"/>
    <mergeCell ref="D63:E63"/>
    <mergeCell ref="G67:G69"/>
    <mergeCell ref="D61:E61"/>
    <mergeCell ref="D62:E62"/>
    <mergeCell ref="H67:H69"/>
    <mergeCell ref="A57:N57"/>
    <mergeCell ref="A39:N39"/>
    <mergeCell ref="A41:N41"/>
    <mergeCell ref="A42:N42"/>
    <mergeCell ref="A40:K40"/>
    <mergeCell ref="J86:M86"/>
    <mergeCell ref="J87:M87"/>
    <mergeCell ref="A86:E86"/>
    <mergeCell ref="A87:E87"/>
    <mergeCell ref="A67:A69"/>
    <mergeCell ref="E67:E69"/>
    <mergeCell ref="F67:F69"/>
    <mergeCell ref="I67:I69"/>
    <mergeCell ref="B67:B69"/>
    <mergeCell ref="C67:C69"/>
    <mergeCell ref="D67:D69"/>
    <mergeCell ref="K67:K69"/>
    <mergeCell ref="J67:J69"/>
    <mergeCell ref="A3:N3"/>
    <mergeCell ref="A30:C30"/>
    <mergeCell ref="A21:F21"/>
    <mergeCell ref="A7:H7"/>
    <mergeCell ref="A10:A12"/>
    <mergeCell ref="B10:B12"/>
    <mergeCell ref="C10:C12"/>
    <mergeCell ref="A5:N5"/>
    <mergeCell ref="A6:N6"/>
    <mergeCell ref="M10:M12"/>
    <mergeCell ref="N10:N12"/>
    <mergeCell ref="L11:L12"/>
    <mergeCell ref="A24:O24"/>
    <mergeCell ref="A27:O27"/>
    <mergeCell ref="B32:D32"/>
    <mergeCell ref="E32:G32"/>
    <mergeCell ref="I32:I33"/>
    <mergeCell ref="J32:J33"/>
    <mergeCell ref="K32:K33"/>
    <mergeCell ref="A32:A33"/>
    <mergeCell ref="L34:M34"/>
    <mergeCell ref="L35:M35"/>
    <mergeCell ref="J10:J12"/>
    <mergeCell ref="K11:K12"/>
    <mergeCell ref="I10:I12"/>
    <mergeCell ref="D10:D12"/>
    <mergeCell ref="E10:E12"/>
    <mergeCell ref="F10:F12"/>
    <mergeCell ref="G10:G12"/>
    <mergeCell ref="H10:H12"/>
    <mergeCell ref="A26:N26"/>
    <mergeCell ref="A25:N25"/>
    <mergeCell ref="A28:O28"/>
    <mergeCell ref="H32:H33"/>
    <mergeCell ref="L32:M33"/>
  </mergeCells>
  <conditionalFormatting sqref="I35">
    <cfRule type="cellIs" dxfId="0" priority="1" stopIfTrue="1" operator="lessThan">
      <formula>$J$8</formula>
    </cfRule>
  </conditionalFormatting>
  <pageMargins left="0" right="0" top="0" bottom="0" header="0.31496062992126" footer="0.31496062992126"/>
  <pageSetup paperSize="9"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m.peneva</cp:lastModifiedBy>
  <cp:lastPrinted>2024-07-01T11:08:44Z</cp:lastPrinted>
  <dcterms:created xsi:type="dcterms:W3CDTF">2016-06-20T13:38:46Z</dcterms:created>
  <dcterms:modified xsi:type="dcterms:W3CDTF">2024-07-01T11:09:12Z</dcterms:modified>
</cp:coreProperties>
</file>